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O:\Foreclosure &amp; Forfeited Land Sales\2022 October Vacant Land Sales\"/>
    </mc:Choice>
  </mc:AlternateContent>
  <xr:revisionPtr revIDLastSave="0" documentId="13_ncr:1_{CFB2D0FC-3CAE-4B81-A1F7-C54C1EB79C08}" xr6:coauthVersionLast="36" xr6:coauthVersionMax="36" xr10:uidLastSave="{00000000-0000-0000-0000-000000000000}"/>
  <bookViews>
    <workbookView xWindow="0" yWindow="0" windowWidth="23040" windowHeight="8670" xr2:uid="{00000000-000D-0000-FFFF-FFFF00000000}"/>
  </bookViews>
  <sheets>
    <sheet name="0908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1" l="1"/>
  <c r="L74" i="1"/>
  <c r="L75" i="1"/>
  <c r="L76" i="1"/>
  <c r="L77" i="1"/>
  <c r="L78" i="1"/>
  <c r="L79" i="1"/>
  <c r="L80" i="1"/>
  <c r="L81" i="1"/>
  <c r="L82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R82" i="1" l="1"/>
  <c r="R81" i="1"/>
  <c r="R80" i="1"/>
  <c r="R79" i="1"/>
  <c r="R78" i="1"/>
  <c r="R77" i="1"/>
  <c r="R76" i="1"/>
  <c r="R75" i="1"/>
  <c r="R74" i="1"/>
  <c r="R73" i="1"/>
  <c r="L73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L21" i="1"/>
  <c r="H21" i="1"/>
</calcChain>
</file>

<file path=xl/sharedStrings.xml><?xml version="1.0" encoding="utf-8"?>
<sst xmlns="http://schemas.openxmlformats.org/spreadsheetml/2006/main" count="242" uniqueCount="171">
  <si>
    <t>FIRST VACANT LAND SALE</t>
  </si>
  <si>
    <t>CODED "2016B" REAL ESTATE TAX PARCELS</t>
  </si>
  <si>
    <t>DAVID THOMAS, ASHTABULA COUNTY AUDITOR</t>
  </si>
  <si>
    <t>CONTACT:  Tara Frable (440) 576-1484 or</t>
  </si>
  <si>
    <t xml:space="preserve">                  email trfrable@ashtabulacounty.us</t>
  </si>
  <si>
    <t>First Sale Date:  October 12, 2022</t>
  </si>
  <si>
    <t xml:space="preserve">                  Sharon Millard (440) 576-3733 or</t>
  </si>
  <si>
    <t>Second Sale Date:  October 26, 2022</t>
  </si>
  <si>
    <t xml:space="preserve">                 email srmillard@ashtabulacounty.us</t>
  </si>
  <si>
    <t xml:space="preserve">                 Gene C. Barrett (440) 576-3734</t>
  </si>
  <si>
    <t>Registration: 8:30 am</t>
  </si>
  <si>
    <t>Sale Starts:  9:00 am</t>
  </si>
  <si>
    <t>CODED "2016B" REAL ESTATE PARCELS</t>
  </si>
  <si>
    <t>Multipurpose Room in Courthouse</t>
  </si>
  <si>
    <t>CASE NO.:   2021-CV-263</t>
  </si>
  <si>
    <t xml:space="preserve">TITLE COMPANY:  Venture Land Title </t>
  </si>
  <si>
    <t xml:space="preserve"> Additional fees due, if purchasing a property </t>
  </si>
  <si>
    <t xml:space="preserve">   Value of   </t>
  </si>
  <si>
    <t xml:space="preserve">  Value of  </t>
  </si>
  <si>
    <t xml:space="preserve">   Total   </t>
  </si>
  <si>
    <t xml:space="preserve">   Taxes   </t>
  </si>
  <si>
    <t xml:space="preserve"> Court  </t>
  </si>
  <si>
    <t>Total due/</t>
  </si>
  <si>
    <t xml:space="preserve"> Deed </t>
  </si>
  <si>
    <t xml:space="preserve"> Transfer </t>
  </si>
  <si>
    <t xml:space="preserve"> Total add </t>
  </si>
  <si>
    <t>Name</t>
  </si>
  <si>
    <t>Parcel No.</t>
  </si>
  <si>
    <t xml:space="preserve">    Land    </t>
  </si>
  <si>
    <t xml:space="preserve">  Bldg.  </t>
  </si>
  <si>
    <t xml:space="preserve">   Value   </t>
  </si>
  <si>
    <t xml:space="preserve"> Acreage </t>
  </si>
  <si>
    <t xml:space="preserve">   Due   </t>
  </si>
  <si>
    <t xml:space="preserve"> Costs **</t>
  </si>
  <si>
    <t>Starting Bid</t>
  </si>
  <si>
    <t xml:space="preserve"> Cost </t>
  </si>
  <si>
    <t xml:space="preserve"> Prep. </t>
  </si>
  <si>
    <t xml:space="preserve"> Fee </t>
  </si>
  <si>
    <t xml:space="preserve"> Postage </t>
  </si>
  <si>
    <t xml:space="preserve"> fees </t>
  </si>
  <si>
    <t>3740 HOLDING TRUST</t>
  </si>
  <si>
    <t>AMERICAN HOMES NETWORK INC</t>
  </si>
  <si>
    <t>ANNICK WILLIAM JOSEPH III/STEPHANIE ANN</t>
  </si>
  <si>
    <t>BAPTIST CHURCH</t>
  </si>
  <si>
    <t>CASTLE ESTELLA</t>
  </si>
  <si>
    <t>CHASE MANHATTAN MORTGAGE CORP</t>
  </si>
  <si>
    <t>CLEVELAND OHIO PRESBYTERY TRS FOR</t>
  </si>
  <si>
    <t>CORNELIUS GLORIA L ET AL</t>
  </si>
  <si>
    <t>CORRIGAN KYLE A/MILLER DANIEL S</t>
  </si>
  <si>
    <t>CROSBIE JENNIFER</t>
  </si>
  <si>
    <t>CULPEPPER DORIS J</t>
  </si>
  <si>
    <t>CULVER CLYDE G</t>
  </si>
  <si>
    <t>DECK TONI</t>
  </si>
  <si>
    <t>DEN PROPERTIES</t>
  </si>
  <si>
    <t>DOMAIN BUILDERS</t>
  </si>
  <si>
    <t>DURAKU NAZIM M</t>
  </si>
  <si>
    <t>ENGEL WM</t>
  </si>
  <si>
    <t>FIFTH TURN LLC</t>
  </si>
  <si>
    <t>FLORESKE SUSAN A</t>
  </si>
  <si>
    <t>FRAZEE JOHN R</t>
  </si>
  <si>
    <t>GLICK NATHAN</t>
  </si>
  <si>
    <t>GOUDY LILLIAN</t>
  </si>
  <si>
    <t>HAND DIANNE LYNN</t>
  </si>
  <si>
    <t>HANSEN ROY F T</t>
  </si>
  <si>
    <t>HAYES CONRAD/YVONNE</t>
  </si>
  <si>
    <t>HEITMAN RONALD/SAGINOR DAVIE</t>
  </si>
  <si>
    <t>HIGGINS EDWARD Q/CATHERINE R</t>
  </si>
  <si>
    <t>HOLY JOE</t>
  </si>
  <si>
    <t>HUSTON PATRICIA M</t>
  </si>
  <si>
    <t>JONES RICK</t>
  </si>
  <si>
    <t>KEEHL WILLIAM H</t>
  </si>
  <si>
    <t>KING DEMORY H/NORA</t>
  </si>
  <si>
    <t>LANZA ANGELA</t>
  </si>
  <si>
    <t>LENIX JOYCE</t>
  </si>
  <si>
    <t>LUHEM C C</t>
  </si>
  <si>
    <t>LUHEM C W</t>
  </si>
  <si>
    <t>MASSI RALPH ET AL</t>
  </si>
  <si>
    <t>MATONTI JOSEPH III</t>
  </si>
  <si>
    <t>MCGHEE KENNETH M/MARIE L</t>
  </si>
  <si>
    <t>MEENA THOMAS E JR/DOROTHY G TRUSTEES</t>
  </si>
  <si>
    <t>MELNIK CHARLES E/FRANCES M</t>
  </si>
  <si>
    <t>MICHALOS CHARLES A  **Must sell these 3</t>
  </si>
  <si>
    <t>MICHALOS CHARLES A     together</t>
  </si>
  <si>
    <t>MICHALOS CHARLES A</t>
  </si>
  <si>
    <t>MILLS EUGENE</t>
  </si>
  <si>
    <t>NAPPA JOSEPH A</t>
  </si>
  <si>
    <t>NEWSOME AL A/NEWSOME DELORES</t>
  </si>
  <si>
    <t>PARDEE WM A ET AL</t>
  </si>
  <si>
    <t>PETES GRILL SPORTSMAN CLUB</t>
  </si>
  <si>
    <t>PHELPS DEAN G/JANET A</t>
  </si>
  <si>
    <t>PUSATERI PATRICIA</t>
  </si>
  <si>
    <t>ROOSA DAVID A/BILLIE JEAN</t>
  </si>
  <si>
    <t>SANTELL TONY VINCENT</t>
  </si>
  <si>
    <t>**COURT COSTS ARE ESTIMATED AND WILL CHANGE PRIOR TO THE SALE</t>
  </si>
  <si>
    <t>Address</t>
  </si>
  <si>
    <t xml:space="preserve"> BRYNMAWR</t>
  </si>
  <si>
    <t xml:space="preserve"> FOX RUN</t>
  </si>
  <si>
    <t>844 PROSPECT</t>
  </si>
  <si>
    <t xml:space="preserve"> HOMEWOOD</t>
  </si>
  <si>
    <t>890 HARBOR</t>
  </si>
  <si>
    <t>4840 WINDSOR</t>
  </si>
  <si>
    <t xml:space="preserve"> COLUMBUS</t>
  </si>
  <si>
    <t xml:space="preserve"> CENTER</t>
  </si>
  <si>
    <t xml:space="preserve"> STATE ROUTE 193</t>
  </si>
  <si>
    <t xml:space="preserve"> ILLICIUM</t>
  </si>
  <si>
    <t xml:space="preserve"> PALMETTO</t>
  </si>
  <si>
    <t>6233 LAKE (SR 531)</t>
  </si>
  <si>
    <t>354 BUFFALO</t>
  </si>
  <si>
    <t xml:space="preserve"> TWITCHELL</t>
  </si>
  <si>
    <t xml:space="preserve"> 20TH</t>
  </si>
  <si>
    <t xml:space="preserve"> GOMUTI</t>
  </si>
  <si>
    <t xml:space="preserve"> SWAN</t>
  </si>
  <si>
    <t>591 MADISON</t>
  </si>
  <si>
    <t xml:space="preserve"> US ROUTE 6</t>
  </si>
  <si>
    <t xml:space="preserve"> STANLEY</t>
  </si>
  <si>
    <t xml:space="preserve"> 14TH</t>
  </si>
  <si>
    <t xml:space="preserve"> LANCASHIRE</t>
  </si>
  <si>
    <t xml:space="preserve"> ROME ROCK CREEK</t>
  </si>
  <si>
    <t xml:space="preserve"> WREN</t>
  </si>
  <si>
    <t xml:space="preserve"> MARINA</t>
  </si>
  <si>
    <t>725 PROSPECT</t>
  </si>
  <si>
    <t>3824 STATION</t>
  </si>
  <si>
    <t xml:space="preserve"> RIDGE</t>
  </si>
  <si>
    <t xml:space="preserve"> 28TH</t>
  </si>
  <si>
    <t>126 WALNUT</t>
  </si>
  <si>
    <t xml:space="preserve"> MORNING STAR</t>
  </si>
  <si>
    <t>3158 MAIN</t>
  </si>
  <si>
    <t>167 KINGSVILLE</t>
  </si>
  <si>
    <t>168 KINGSVILLE</t>
  </si>
  <si>
    <t xml:space="preserve"> EDWARD</t>
  </si>
  <si>
    <t xml:space="preserve"> CROWN</t>
  </si>
  <si>
    <t>344 CROWN</t>
  </si>
  <si>
    <t xml:space="preserve"> MORGAN</t>
  </si>
  <si>
    <t>269 CLEVELAND</t>
  </si>
  <si>
    <t xml:space="preserve"> EASTLAKE</t>
  </si>
  <si>
    <t xml:space="preserve"> DOGWOOD</t>
  </si>
  <si>
    <t>120 HAYWARD</t>
  </si>
  <si>
    <t xml:space="preserve"> 22ND</t>
  </si>
  <si>
    <t xml:space="preserve"> 40TH</t>
  </si>
  <si>
    <t xml:space="preserve"> MORNINGSIDE</t>
  </si>
  <si>
    <t>252 MAIN (USR 20)</t>
  </si>
  <si>
    <t xml:space="preserve"> OAK</t>
  </si>
  <si>
    <t>742 38TH</t>
  </si>
  <si>
    <t xml:space="preserve"> MAIN (USR 20)</t>
  </si>
  <si>
    <t xml:space="preserve"> STOREY</t>
  </si>
  <si>
    <t xml:space="preserve"> BROWN</t>
  </si>
  <si>
    <t>371 BROAD (SR 7)</t>
  </si>
  <si>
    <t xml:space="preserve"> COUNTY LINE</t>
  </si>
  <si>
    <t>SUBJECT TO CHANGE DUE TO PAYMENTS AND/OR COURT COSTS</t>
  </si>
  <si>
    <t>District</t>
  </si>
  <si>
    <t>N KINGSVILLE VIL-BUCKEYE LSD</t>
  </si>
  <si>
    <t>MOR TWP RMNG RK SHRS V-J A LSD</t>
  </si>
  <si>
    <t>ASHTABULA TWP-ASH CITY/ASH CSD</t>
  </si>
  <si>
    <t>SAYBROOK TWP-ASHTABULA A CSD</t>
  </si>
  <si>
    <t>CONNEAUT CITY-CONNEAUT CSD</t>
  </si>
  <si>
    <t>WINDSOR TWP-GRAND VALLEY LSD</t>
  </si>
  <si>
    <t>ANDOVER TWP-PYMATUNING VAL LSD</t>
  </si>
  <si>
    <t>WAYNE TWP-PYMATUNING VAL LSD</t>
  </si>
  <si>
    <t>DORSET TWP-JEFFERSON AREA LSD</t>
  </si>
  <si>
    <t>GENEVA TWP-G-ON-LAKE VIL-G CSD</t>
  </si>
  <si>
    <t>GENEVA TWP-G CITY-GENEVA CSD</t>
  </si>
  <si>
    <t>CHERRY VAL TWP-PYMTNNG VAL LSD</t>
  </si>
  <si>
    <t>JEFFERSON TWP-JEF VIL-J A LSD</t>
  </si>
  <si>
    <t>ROME TP-ROMNG RK SHR V/JEF LSD</t>
  </si>
  <si>
    <t>KINGSVILLE TWP-BUCKEYE LSD</t>
  </si>
  <si>
    <t>ROME TWP-ROMNG SHRS V/GD V LSD</t>
  </si>
  <si>
    <t>COLEBROOK TWP-GRAND VALLEY LSD</t>
  </si>
  <si>
    <t>PLYMOUTH TWP-ASHTABULA A CSD</t>
  </si>
  <si>
    <t>GENEVA TWP-GENEVA CSD</t>
  </si>
  <si>
    <t>updated 10-13-2022</t>
  </si>
  <si>
    <t>sold 10-12-22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</si>
</sst>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-000\-00\-000\-00"/>
    <numFmt numFmtId="165" formatCode="_(* #,##0_);_(* \(#,##0\);_(* &quot;-&quot;??_);_(@_)"/>
    <numFmt numFmtId="166" formatCode="0.000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trike/>
      <sz val="11"/>
      <color theme="1"/>
      <name val="Arial"/>
      <family val="2"/>
    </font>
    <font>
      <strike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 applyAlignment="1">
      <alignment horizontal="left"/>
    </xf>
    <xf numFmtId="1" fontId="0" fillId="0" borderId="0" xfId="1" applyNumberFormat="1" applyFont="1" applyAlignment="1">
      <alignment horizontal="center"/>
    </xf>
    <xf numFmtId="44" fontId="0" fillId="0" borderId="0" xfId="2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2" fillId="0" borderId="0" xfId="0" applyFont="1"/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166" fontId="0" fillId="0" borderId="0" xfId="0" applyNumberFormat="1"/>
    <xf numFmtId="44" fontId="0" fillId="0" borderId="0" xfId="0" applyNumberFormat="1"/>
    <xf numFmtId="44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165" fontId="0" fillId="0" borderId="0" xfId="1" applyNumberFormat="1" applyFont="1" applyFill="1" applyAlignment="1">
      <alignment horizontal="center"/>
    </xf>
    <xf numFmtId="166" fontId="0" fillId="0" borderId="0" xfId="0" applyNumberFormat="1" applyFill="1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65" fontId="0" fillId="2" borderId="0" xfId="1" applyNumberFormat="1" applyFont="1" applyFill="1" applyAlignment="1">
      <alignment horizontal="center"/>
    </xf>
    <xf numFmtId="166" fontId="0" fillId="2" borderId="0" xfId="0" applyNumberFormat="1" applyFill="1"/>
    <xf numFmtId="44" fontId="0" fillId="2" borderId="0" xfId="2" applyFont="1" applyFill="1"/>
    <xf numFmtId="44" fontId="0" fillId="2" borderId="0" xfId="0" applyNumberFormat="1" applyFill="1"/>
    <xf numFmtId="8" fontId="0" fillId="2" borderId="0" xfId="0" applyNumberFormat="1" applyFill="1"/>
    <xf numFmtId="164" fontId="0" fillId="2" borderId="0" xfId="0" applyNumberFormat="1" applyFill="1" applyAlignment="1">
      <alignment horizontal="left"/>
    </xf>
    <xf numFmtId="1" fontId="0" fillId="2" borderId="0" xfId="1" applyNumberFormat="1" applyFont="1" applyFill="1" applyAlignment="1">
      <alignment horizontal="center"/>
    </xf>
    <xf numFmtId="1" fontId="2" fillId="0" borderId="0" xfId="1" applyNumberFormat="1" applyFont="1" applyAlignment="1">
      <alignment horizontal="center"/>
    </xf>
    <xf numFmtId="44" fontId="2" fillId="0" borderId="0" xfId="2" applyFont="1"/>
    <xf numFmtId="0" fontId="0" fillId="0" borderId="1" xfId="0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center"/>
    </xf>
    <xf numFmtId="44" fontId="2" fillId="0" borderId="1" xfId="2" applyFont="1" applyBorder="1"/>
    <xf numFmtId="44" fontId="2" fillId="0" borderId="0" xfId="0" applyNumberFormat="1" applyFont="1"/>
    <xf numFmtId="44" fontId="0" fillId="2" borderId="0" xfId="2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5" fontId="7" fillId="0" borderId="0" xfId="1" applyNumberFormat="1" applyFont="1" applyAlignment="1">
      <alignment horizontal="center"/>
    </xf>
    <xf numFmtId="166" fontId="7" fillId="0" borderId="0" xfId="0" applyNumberFormat="1" applyFont="1"/>
    <xf numFmtId="44" fontId="7" fillId="0" borderId="0" xfId="2" applyFont="1"/>
    <xf numFmtId="44" fontId="7" fillId="0" borderId="0" xfId="2" applyFont="1" applyAlignment="1">
      <alignment horizontal="center"/>
    </xf>
    <xf numFmtId="44" fontId="7" fillId="0" borderId="0" xfId="0" applyNumberFormat="1" applyFont="1"/>
    <xf numFmtId="44" fontId="7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4"/>
  <sheetViews>
    <sheetView tabSelected="1" workbookViewId="0">
      <selection activeCell="S22" sqref="S22"/>
    </sheetView>
  </sheetViews>
  <sheetFormatPr defaultRowHeight="14.25" x14ac:dyDescent="0.2"/>
  <cols>
    <col min="1" max="1" width="2.875" bestFit="1" customWidth="1"/>
    <col min="2" max="2" width="41.625" customWidth="1"/>
    <col min="3" max="3" width="15.5" style="1" bestFit="1" customWidth="1"/>
    <col min="4" max="4" width="20.125" style="1" bestFit="1" customWidth="1"/>
    <col min="5" max="5" width="36.125" style="1" customWidth="1"/>
    <col min="6" max="6" width="8.5" style="2" customWidth="1"/>
    <col min="7" max="7" width="7.625" style="2" customWidth="1"/>
    <col min="8" max="8" width="7.75" style="2" customWidth="1"/>
    <col min="9" max="9" width="9.125" bestFit="1" customWidth="1"/>
    <col min="10" max="10" width="12" style="3" customWidth="1"/>
    <col min="11" max="11" width="10.125" style="3" bestFit="1" customWidth="1"/>
    <col min="12" max="12" width="12.125" bestFit="1" customWidth="1"/>
    <col min="14" max="14" width="8.75" style="3"/>
    <col min="18" max="18" width="10.125" bestFit="1" customWidth="1"/>
  </cols>
  <sheetData>
    <row r="1" spans="2:18" x14ac:dyDescent="0.2">
      <c r="B1" t="s">
        <v>169</v>
      </c>
    </row>
    <row r="3" spans="2:18" ht="15" x14ac:dyDescent="0.2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ht="15" x14ac:dyDescent="0.25">
      <c r="B4" s="40" t="s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2:18" ht="15" x14ac:dyDescent="0.25"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7" spans="2:18" x14ac:dyDescent="0.2">
      <c r="B7" s="4" t="s">
        <v>3</v>
      </c>
    </row>
    <row r="8" spans="2:18" x14ac:dyDescent="0.2">
      <c r="B8" s="5" t="s">
        <v>4</v>
      </c>
      <c r="K8" s="3" t="s">
        <v>5</v>
      </c>
    </row>
    <row r="9" spans="2:18" x14ac:dyDescent="0.2">
      <c r="B9" s="5" t="s">
        <v>6</v>
      </c>
      <c r="K9" s="3" t="s">
        <v>7</v>
      </c>
    </row>
    <row r="10" spans="2:18" x14ac:dyDescent="0.2">
      <c r="B10" s="4" t="s">
        <v>8</v>
      </c>
    </row>
    <row r="11" spans="2:18" x14ac:dyDescent="0.2">
      <c r="B11" s="4" t="s">
        <v>9</v>
      </c>
      <c r="K11" s="3" t="s">
        <v>10</v>
      </c>
    </row>
    <row r="12" spans="2:18" x14ac:dyDescent="0.2">
      <c r="B12" s="4"/>
      <c r="K12" s="3" t="s">
        <v>11</v>
      </c>
    </row>
    <row r="13" spans="2:18" x14ac:dyDescent="0.2">
      <c r="B13" t="s">
        <v>12</v>
      </c>
      <c r="K13" s="3" t="s">
        <v>13</v>
      </c>
    </row>
    <row r="14" spans="2:18" x14ac:dyDescent="0.2">
      <c r="B14" t="s">
        <v>14</v>
      </c>
    </row>
    <row r="15" spans="2:18" x14ac:dyDescent="0.2">
      <c r="B15" s="6" t="s">
        <v>15</v>
      </c>
    </row>
    <row r="16" spans="2:18" ht="15" x14ac:dyDescent="0.25">
      <c r="C16" s="7" t="s">
        <v>148</v>
      </c>
      <c r="D16" s="7"/>
      <c r="E16" s="7"/>
      <c r="N16" s="3" t="s">
        <v>16</v>
      </c>
    </row>
    <row r="17" spans="1:19" ht="15" x14ac:dyDescent="0.25">
      <c r="C17" s="7"/>
      <c r="D17" s="7"/>
      <c r="E17" s="7"/>
    </row>
    <row r="18" spans="1:19" ht="15" x14ac:dyDescent="0.25">
      <c r="B18" s="11"/>
      <c r="C18" s="7"/>
      <c r="D18" s="7"/>
      <c r="E18" s="7"/>
      <c r="F18" s="31" t="s">
        <v>17</v>
      </c>
      <c r="G18" s="31" t="s">
        <v>18</v>
      </c>
      <c r="H18" s="31" t="s">
        <v>19</v>
      </c>
      <c r="I18" s="11"/>
      <c r="J18" s="32" t="s">
        <v>20</v>
      </c>
      <c r="K18" s="32" t="s">
        <v>21</v>
      </c>
      <c r="L18" s="11" t="s">
        <v>22</v>
      </c>
      <c r="M18" s="11"/>
      <c r="N18" s="32" t="s">
        <v>23</v>
      </c>
      <c r="O18" s="11" t="s">
        <v>23</v>
      </c>
      <c r="P18" s="11" t="s">
        <v>24</v>
      </c>
      <c r="Q18" s="11"/>
      <c r="R18" s="11" t="s">
        <v>25</v>
      </c>
    </row>
    <row r="19" spans="1:19" s="33" customFormat="1" ht="15" x14ac:dyDescent="0.25">
      <c r="B19" s="34" t="s">
        <v>26</v>
      </c>
      <c r="C19" s="35" t="s">
        <v>27</v>
      </c>
      <c r="D19" s="35" t="s">
        <v>94</v>
      </c>
      <c r="E19" s="35" t="s">
        <v>149</v>
      </c>
      <c r="F19" s="36" t="s">
        <v>28</v>
      </c>
      <c r="G19" s="36" t="s">
        <v>29</v>
      </c>
      <c r="H19" s="36" t="s">
        <v>30</v>
      </c>
      <c r="I19" s="34" t="s">
        <v>31</v>
      </c>
      <c r="J19" s="37" t="s">
        <v>32</v>
      </c>
      <c r="K19" s="37" t="s">
        <v>33</v>
      </c>
      <c r="L19" s="34" t="s">
        <v>34</v>
      </c>
      <c r="M19" s="34"/>
      <c r="N19" s="37" t="s">
        <v>35</v>
      </c>
      <c r="O19" s="34" t="s">
        <v>36</v>
      </c>
      <c r="P19" s="34" t="s">
        <v>37</v>
      </c>
      <c r="Q19" s="34" t="s">
        <v>38</v>
      </c>
      <c r="R19" s="34" t="s">
        <v>39</v>
      </c>
    </row>
    <row r="20" spans="1:19" x14ac:dyDescent="0.2">
      <c r="B20" s="8"/>
      <c r="C20" s="9"/>
      <c r="D20" s="9"/>
      <c r="E20" s="9"/>
      <c r="I20" s="8"/>
      <c r="J20" s="10"/>
      <c r="K20" s="10"/>
      <c r="L20" s="8"/>
    </row>
    <row r="21" spans="1:19" ht="15" x14ac:dyDescent="0.25">
      <c r="A21" s="11">
        <v>1</v>
      </c>
      <c r="B21" t="s">
        <v>40</v>
      </c>
      <c r="C21" s="12">
        <v>123310002100</v>
      </c>
      <c r="D21" t="s">
        <v>140</v>
      </c>
      <c r="E21" t="s">
        <v>154</v>
      </c>
      <c r="F21" s="13">
        <v>24500</v>
      </c>
      <c r="G21" s="13">
        <v>0</v>
      </c>
      <c r="H21" s="13">
        <f>SUM(F21:G21)</f>
        <v>24500</v>
      </c>
      <c r="I21" s="14">
        <v>0.5</v>
      </c>
      <c r="J21" s="3">
        <v>33207</v>
      </c>
      <c r="K21" s="10">
        <v>366.52</v>
      </c>
      <c r="L21" s="15">
        <f>SUM(J21:K21)</f>
        <v>33573.519999999997</v>
      </c>
      <c r="N21" s="3">
        <v>42</v>
      </c>
      <c r="O21" s="3">
        <v>45</v>
      </c>
      <c r="P21" s="3">
        <v>0.5</v>
      </c>
      <c r="Q21" s="3">
        <v>0.5</v>
      </c>
      <c r="R21" s="16">
        <f>SUM(N21:Q21)</f>
        <v>88</v>
      </c>
    </row>
    <row r="22" spans="1:19" ht="15" x14ac:dyDescent="0.25">
      <c r="A22" s="41">
        <v>2</v>
      </c>
      <c r="B22" s="42" t="s">
        <v>41</v>
      </c>
      <c r="C22" s="43">
        <v>420110000305</v>
      </c>
      <c r="D22" s="42" t="s">
        <v>145</v>
      </c>
      <c r="E22" s="42" t="s">
        <v>167</v>
      </c>
      <c r="F22" s="44">
        <v>23900</v>
      </c>
      <c r="G22" s="44">
        <v>0</v>
      </c>
      <c r="H22" s="44">
        <f t="shared" ref="H22:H82" si="0">SUM(F22:G22)</f>
        <v>23900</v>
      </c>
      <c r="I22" s="45">
        <v>5.0110000000000001</v>
      </c>
      <c r="J22" s="46">
        <v>9179.85</v>
      </c>
      <c r="K22" s="47">
        <v>366.52</v>
      </c>
      <c r="L22" s="48">
        <f t="shared" ref="L22:L69" si="1">SUM(J22:K22)</f>
        <v>9546.3700000000008</v>
      </c>
      <c r="M22" s="42"/>
      <c r="N22" s="46">
        <v>50</v>
      </c>
      <c r="O22" s="46">
        <v>45</v>
      </c>
      <c r="P22" s="46">
        <v>0.5</v>
      </c>
      <c r="Q22" s="46">
        <v>0.5</v>
      </c>
      <c r="R22" s="49">
        <f t="shared" ref="R22:R70" si="2">SUM(N22:Q22)</f>
        <v>96</v>
      </c>
      <c r="S22" s="5" t="s">
        <v>170</v>
      </c>
    </row>
    <row r="23" spans="1:19" ht="15" x14ac:dyDescent="0.25">
      <c r="A23" s="11">
        <v>3</v>
      </c>
      <c r="B23" t="s">
        <v>42</v>
      </c>
      <c r="C23" s="12">
        <v>170040000200</v>
      </c>
      <c r="D23" t="s">
        <v>147</v>
      </c>
      <c r="E23" t="s">
        <v>168</v>
      </c>
      <c r="F23" s="13">
        <v>3100</v>
      </c>
      <c r="G23" s="13">
        <v>0</v>
      </c>
      <c r="H23" s="13">
        <f t="shared" si="0"/>
        <v>3100</v>
      </c>
      <c r="I23" s="14">
        <v>0.45</v>
      </c>
      <c r="J23" s="3">
        <v>1675.06</v>
      </c>
      <c r="K23" s="10">
        <v>366.52</v>
      </c>
      <c r="L23" s="15">
        <f t="shared" si="1"/>
        <v>2041.58</v>
      </c>
      <c r="N23" s="3">
        <v>42</v>
      </c>
      <c r="O23" s="3">
        <v>45</v>
      </c>
      <c r="P23" s="3">
        <v>0.5</v>
      </c>
      <c r="Q23" s="3">
        <v>0.5</v>
      </c>
      <c r="R23" s="16">
        <f t="shared" si="2"/>
        <v>88</v>
      </c>
    </row>
    <row r="24" spans="1:19" ht="15" x14ac:dyDescent="0.25">
      <c r="A24" s="11">
        <v>4</v>
      </c>
      <c r="B24" t="s">
        <v>43</v>
      </c>
      <c r="C24" s="12">
        <v>90150000600</v>
      </c>
      <c r="D24" t="s">
        <v>113</v>
      </c>
      <c r="E24" t="s">
        <v>161</v>
      </c>
      <c r="F24" s="13">
        <v>2000</v>
      </c>
      <c r="G24" s="13">
        <v>0</v>
      </c>
      <c r="H24" s="13">
        <f t="shared" si="0"/>
        <v>2000</v>
      </c>
      <c r="I24" s="14">
        <v>0.18</v>
      </c>
      <c r="J24" s="3">
        <v>631.85</v>
      </c>
      <c r="K24" s="10">
        <v>366.52</v>
      </c>
      <c r="L24" s="15">
        <f t="shared" si="1"/>
        <v>998.37</v>
      </c>
      <c r="N24" s="3">
        <v>42</v>
      </c>
      <c r="O24" s="3">
        <v>45</v>
      </c>
      <c r="P24" s="3">
        <v>0.5</v>
      </c>
      <c r="Q24" s="3">
        <v>0.5</v>
      </c>
      <c r="R24" s="16">
        <f t="shared" si="2"/>
        <v>88</v>
      </c>
    </row>
    <row r="25" spans="1:19" ht="15" x14ac:dyDescent="0.25">
      <c r="A25" s="11">
        <v>5</v>
      </c>
      <c r="B25" t="s">
        <v>44</v>
      </c>
      <c r="C25" s="12">
        <v>123360007100</v>
      </c>
      <c r="D25" t="s">
        <v>114</v>
      </c>
      <c r="E25" t="s">
        <v>154</v>
      </c>
      <c r="F25" s="13">
        <v>1600</v>
      </c>
      <c r="G25" s="13">
        <v>0</v>
      </c>
      <c r="H25" s="13">
        <f t="shared" si="0"/>
        <v>1600</v>
      </c>
      <c r="I25" s="14">
        <v>0.17</v>
      </c>
      <c r="J25" s="3">
        <v>12887.38</v>
      </c>
      <c r="K25" s="10">
        <v>366.52</v>
      </c>
      <c r="L25" s="15">
        <f t="shared" si="1"/>
        <v>13253.9</v>
      </c>
      <c r="N25" s="3">
        <v>42</v>
      </c>
      <c r="O25" s="3">
        <v>45</v>
      </c>
      <c r="P25" s="3">
        <v>0.5</v>
      </c>
      <c r="Q25" s="3">
        <v>0.5</v>
      </c>
      <c r="R25" s="16">
        <f t="shared" si="2"/>
        <v>88</v>
      </c>
    </row>
    <row r="26" spans="1:19" ht="15" x14ac:dyDescent="0.25">
      <c r="A26" s="11">
        <v>6</v>
      </c>
      <c r="B26" t="s">
        <v>45</v>
      </c>
      <c r="C26" s="12">
        <v>121110010300</v>
      </c>
      <c r="D26" t="s">
        <v>146</v>
      </c>
      <c r="E26" t="s">
        <v>154</v>
      </c>
      <c r="F26" s="13">
        <v>1100</v>
      </c>
      <c r="G26" s="13">
        <v>0</v>
      </c>
      <c r="H26" s="13">
        <f t="shared" si="0"/>
        <v>1100</v>
      </c>
      <c r="I26" s="14">
        <v>0.22</v>
      </c>
      <c r="J26" s="3">
        <v>2101.9499999999998</v>
      </c>
      <c r="K26" s="10">
        <v>366.52</v>
      </c>
      <c r="L26" s="15">
        <f t="shared" si="1"/>
        <v>2468.4699999999998</v>
      </c>
      <c r="N26" s="3">
        <v>50</v>
      </c>
      <c r="O26" s="3">
        <v>45</v>
      </c>
      <c r="P26" s="3">
        <v>0.5</v>
      </c>
      <c r="Q26" s="3">
        <v>0.5</v>
      </c>
      <c r="R26" s="16">
        <f t="shared" si="2"/>
        <v>96</v>
      </c>
    </row>
    <row r="27" spans="1:19" ht="15" x14ac:dyDescent="0.25">
      <c r="A27" s="11">
        <v>7</v>
      </c>
      <c r="B27" t="s">
        <v>46</v>
      </c>
      <c r="C27" s="12">
        <v>55120001500</v>
      </c>
      <c r="D27" t="s">
        <v>115</v>
      </c>
      <c r="E27" t="s">
        <v>152</v>
      </c>
      <c r="F27" s="13">
        <v>6400</v>
      </c>
      <c r="G27" s="13">
        <v>0</v>
      </c>
      <c r="H27" s="13">
        <f t="shared" si="0"/>
        <v>6400</v>
      </c>
      <c r="I27" s="14">
        <v>0.22</v>
      </c>
      <c r="J27" s="3">
        <v>3317.16</v>
      </c>
      <c r="K27" s="10">
        <v>366.52</v>
      </c>
      <c r="L27" s="15">
        <f t="shared" si="1"/>
        <v>3683.68</v>
      </c>
      <c r="N27" s="3">
        <v>42</v>
      </c>
      <c r="O27" s="3">
        <v>45</v>
      </c>
      <c r="P27" s="3">
        <v>0.5</v>
      </c>
      <c r="Q27" s="3">
        <v>0.5</v>
      </c>
      <c r="R27" s="16">
        <f t="shared" si="2"/>
        <v>88</v>
      </c>
    </row>
    <row r="28" spans="1:19" ht="15" x14ac:dyDescent="0.25">
      <c r="A28" s="11">
        <v>8</v>
      </c>
      <c r="B28" t="s">
        <v>47</v>
      </c>
      <c r="C28" s="12">
        <v>160051002100</v>
      </c>
      <c r="D28" t="s">
        <v>141</v>
      </c>
      <c r="E28" t="s">
        <v>158</v>
      </c>
      <c r="F28" s="13">
        <v>800</v>
      </c>
      <c r="G28" s="13">
        <v>0</v>
      </c>
      <c r="H28" s="13">
        <f t="shared" si="0"/>
        <v>800</v>
      </c>
      <c r="I28" s="14">
        <v>0.57999999999999996</v>
      </c>
      <c r="J28" s="3">
        <v>229.18</v>
      </c>
      <c r="K28" s="10">
        <v>366.52</v>
      </c>
      <c r="L28" s="15">
        <f t="shared" si="1"/>
        <v>595.70000000000005</v>
      </c>
      <c r="N28" s="3">
        <v>42</v>
      </c>
      <c r="O28" s="3">
        <v>45</v>
      </c>
      <c r="P28" s="3">
        <v>0.5</v>
      </c>
      <c r="Q28" s="3">
        <v>0.5</v>
      </c>
      <c r="R28" s="16">
        <f t="shared" si="2"/>
        <v>88</v>
      </c>
    </row>
    <row r="29" spans="1:19" ht="15" x14ac:dyDescent="0.25">
      <c r="A29" s="11">
        <v>9</v>
      </c>
      <c r="B29" t="s">
        <v>48</v>
      </c>
      <c r="C29" s="12">
        <v>260190001700</v>
      </c>
      <c r="D29" t="s">
        <v>124</v>
      </c>
      <c r="E29" t="s">
        <v>162</v>
      </c>
      <c r="F29" s="13">
        <v>16100</v>
      </c>
      <c r="G29" s="13">
        <v>0</v>
      </c>
      <c r="H29" s="13">
        <f t="shared" si="0"/>
        <v>16100</v>
      </c>
      <c r="I29" s="14">
        <v>0.6</v>
      </c>
      <c r="J29" s="3">
        <v>28159.84</v>
      </c>
      <c r="K29" s="10">
        <v>366.52</v>
      </c>
      <c r="L29" s="15">
        <f t="shared" si="1"/>
        <v>28526.36</v>
      </c>
      <c r="N29" s="3">
        <v>42</v>
      </c>
      <c r="O29" s="3">
        <v>45</v>
      </c>
      <c r="P29" s="3">
        <v>0.5</v>
      </c>
      <c r="Q29" s="3">
        <v>0.5</v>
      </c>
      <c r="R29" s="16">
        <f t="shared" si="2"/>
        <v>88</v>
      </c>
    </row>
    <row r="30" spans="1:19" ht="15" x14ac:dyDescent="0.25">
      <c r="A30" s="11">
        <v>10</v>
      </c>
      <c r="B30" t="s">
        <v>49</v>
      </c>
      <c r="C30" s="12">
        <v>670012002100</v>
      </c>
      <c r="D30" t="s">
        <v>127</v>
      </c>
      <c r="E30" t="s">
        <v>165</v>
      </c>
      <c r="F30" s="13">
        <v>4000</v>
      </c>
      <c r="G30" s="13">
        <v>0</v>
      </c>
      <c r="H30" s="13">
        <f t="shared" si="0"/>
        <v>4000</v>
      </c>
      <c r="I30" s="14">
        <v>0.26</v>
      </c>
      <c r="J30" s="3">
        <v>6744.75</v>
      </c>
      <c r="K30" s="10">
        <v>366.52</v>
      </c>
      <c r="L30" s="15">
        <f t="shared" si="1"/>
        <v>7111.27</v>
      </c>
      <c r="N30" s="3">
        <v>42</v>
      </c>
      <c r="O30" s="3">
        <v>45</v>
      </c>
      <c r="P30" s="3">
        <v>0.5</v>
      </c>
      <c r="Q30" s="3">
        <v>0.5</v>
      </c>
      <c r="R30" s="16">
        <f t="shared" si="2"/>
        <v>88</v>
      </c>
    </row>
    <row r="31" spans="1:19" ht="15" x14ac:dyDescent="0.25">
      <c r="A31" s="11">
        <v>11</v>
      </c>
      <c r="B31" t="s">
        <v>49</v>
      </c>
      <c r="C31" s="12">
        <v>670012002200</v>
      </c>
      <c r="D31" t="s">
        <v>128</v>
      </c>
      <c r="E31" t="s">
        <v>165</v>
      </c>
      <c r="F31" s="13">
        <v>4000</v>
      </c>
      <c r="G31" s="13">
        <v>0</v>
      </c>
      <c r="H31" s="13">
        <f t="shared" si="0"/>
        <v>4000</v>
      </c>
      <c r="I31" s="14">
        <v>0.26</v>
      </c>
      <c r="J31" s="3">
        <v>6744.75</v>
      </c>
      <c r="K31" s="10">
        <v>366.52</v>
      </c>
      <c r="L31" s="15">
        <f t="shared" si="1"/>
        <v>7111.27</v>
      </c>
      <c r="N31" s="3">
        <v>42</v>
      </c>
      <c r="O31" s="3">
        <v>45</v>
      </c>
      <c r="P31" s="3">
        <v>0.5</v>
      </c>
      <c r="Q31" s="3">
        <v>0.5</v>
      </c>
      <c r="R31" s="16">
        <f t="shared" si="2"/>
        <v>88</v>
      </c>
    </row>
    <row r="32" spans="1:19" ht="15" x14ac:dyDescent="0.25">
      <c r="A32" s="11">
        <v>12</v>
      </c>
      <c r="B32" t="s">
        <v>50</v>
      </c>
      <c r="C32" s="12">
        <v>160071007200</v>
      </c>
      <c r="D32" t="s">
        <v>135</v>
      </c>
      <c r="E32" t="s">
        <v>158</v>
      </c>
      <c r="F32" s="13">
        <v>700</v>
      </c>
      <c r="G32" s="13">
        <v>0</v>
      </c>
      <c r="H32" s="13">
        <f t="shared" si="0"/>
        <v>700</v>
      </c>
      <c r="I32" s="14">
        <v>0.48</v>
      </c>
      <c r="J32" s="3">
        <v>200.95</v>
      </c>
      <c r="K32" s="10">
        <v>366.52</v>
      </c>
      <c r="L32" s="15">
        <f t="shared" si="1"/>
        <v>567.47</v>
      </c>
      <c r="N32" s="3">
        <v>42</v>
      </c>
      <c r="O32" s="3">
        <v>45</v>
      </c>
      <c r="P32" s="3">
        <v>0.5</v>
      </c>
      <c r="Q32" s="3">
        <v>0.5</v>
      </c>
      <c r="R32" s="16">
        <f t="shared" si="2"/>
        <v>88</v>
      </c>
    </row>
    <row r="33" spans="1:19" ht="15" x14ac:dyDescent="0.25">
      <c r="A33" s="41">
        <v>13</v>
      </c>
      <c r="B33" s="42" t="s">
        <v>51</v>
      </c>
      <c r="C33" s="43">
        <v>280430010300</v>
      </c>
      <c r="D33" s="42" t="s">
        <v>116</v>
      </c>
      <c r="E33" s="42" t="s">
        <v>150</v>
      </c>
      <c r="F33" s="44">
        <v>200</v>
      </c>
      <c r="G33" s="44">
        <v>0</v>
      </c>
      <c r="H33" s="44">
        <f t="shared" si="0"/>
        <v>200</v>
      </c>
      <c r="I33" s="45">
        <v>0.39</v>
      </c>
      <c r="J33" s="46">
        <v>41.55</v>
      </c>
      <c r="K33" s="47">
        <v>366.52</v>
      </c>
      <c r="L33" s="48">
        <f t="shared" si="1"/>
        <v>408.07</v>
      </c>
      <c r="M33" s="42"/>
      <c r="N33" s="46">
        <v>42</v>
      </c>
      <c r="O33" s="46">
        <v>45</v>
      </c>
      <c r="P33" s="46">
        <v>0.5</v>
      </c>
      <c r="Q33" s="46">
        <v>0.5</v>
      </c>
      <c r="R33" s="49">
        <f t="shared" si="2"/>
        <v>88</v>
      </c>
      <c r="S33" s="5" t="s">
        <v>170</v>
      </c>
    </row>
    <row r="34" spans="1:19" ht="15" x14ac:dyDescent="0.25">
      <c r="A34" s="41">
        <v>14</v>
      </c>
      <c r="B34" s="42" t="s">
        <v>52</v>
      </c>
      <c r="C34" s="43">
        <v>51180001901</v>
      </c>
      <c r="D34" s="42" t="s">
        <v>97</v>
      </c>
      <c r="E34" s="42" t="s">
        <v>152</v>
      </c>
      <c r="F34" s="44">
        <v>3900</v>
      </c>
      <c r="G34" s="44">
        <v>0</v>
      </c>
      <c r="H34" s="44">
        <f t="shared" si="0"/>
        <v>3900</v>
      </c>
      <c r="I34" s="45">
        <v>0.11600000000000001</v>
      </c>
      <c r="J34" s="46">
        <v>2902.57</v>
      </c>
      <c r="K34" s="47">
        <v>366.52</v>
      </c>
      <c r="L34" s="48">
        <f t="shared" si="1"/>
        <v>3269.09</v>
      </c>
      <c r="M34" s="42"/>
      <c r="N34" s="46">
        <v>50</v>
      </c>
      <c r="O34" s="46">
        <v>45</v>
      </c>
      <c r="P34" s="46">
        <v>0.5</v>
      </c>
      <c r="Q34" s="46">
        <v>0.5</v>
      </c>
      <c r="R34" s="49">
        <f t="shared" si="2"/>
        <v>96</v>
      </c>
      <c r="S34" s="5" t="s">
        <v>170</v>
      </c>
    </row>
    <row r="35" spans="1:19" ht="15" x14ac:dyDescent="0.25">
      <c r="A35" s="11">
        <v>15</v>
      </c>
      <c r="B35" t="s">
        <v>53</v>
      </c>
      <c r="C35" s="12">
        <v>650031000300</v>
      </c>
      <c r="D35" t="s">
        <v>117</v>
      </c>
      <c r="E35" t="s">
        <v>151</v>
      </c>
      <c r="F35" s="13">
        <v>4000</v>
      </c>
      <c r="G35" s="13">
        <v>0</v>
      </c>
      <c r="H35" s="13">
        <f t="shared" si="0"/>
        <v>4000</v>
      </c>
      <c r="I35" s="14">
        <v>0.39</v>
      </c>
      <c r="J35" s="3">
        <v>7676.22</v>
      </c>
      <c r="K35" s="10">
        <v>366.52</v>
      </c>
      <c r="L35" s="15">
        <f t="shared" si="1"/>
        <v>8042.74</v>
      </c>
      <c r="N35" s="3">
        <v>42</v>
      </c>
      <c r="O35" s="3">
        <v>45</v>
      </c>
      <c r="P35" s="3">
        <v>0.5</v>
      </c>
      <c r="Q35" s="3">
        <v>0.5</v>
      </c>
      <c r="R35" s="16">
        <f t="shared" si="2"/>
        <v>88</v>
      </c>
    </row>
    <row r="36" spans="1:19" ht="15" x14ac:dyDescent="0.25">
      <c r="A36" s="11">
        <v>16</v>
      </c>
      <c r="B36" t="s">
        <v>53</v>
      </c>
      <c r="C36" s="12">
        <v>650031002200</v>
      </c>
      <c r="D36" t="s">
        <v>118</v>
      </c>
      <c r="E36" t="s">
        <v>151</v>
      </c>
      <c r="F36" s="13">
        <v>8000</v>
      </c>
      <c r="G36" s="13">
        <v>0</v>
      </c>
      <c r="H36" s="13">
        <f t="shared" si="0"/>
        <v>8000</v>
      </c>
      <c r="I36" s="14">
        <v>0.61</v>
      </c>
      <c r="J36" s="3">
        <v>8690.33</v>
      </c>
      <c r="K36" s="10">
        <v>366.52</v>
      </c>
      <c r="L36" s="15">
        <f t="shared" si="1"/>
        <v>9056.85</v>
      </c>
      <c r="N36" s="3">
        <v>42</v>
      </c>
      <c r="O36" s="3">
        <v>45</v>
      </c>
      <c r="P36" s="3">
        <v>0.5</v>
      </c>
      <c r="Q36" s="3">
        <v>0.5</v>
      </c>
      <c r="R36" s="16">
        <f t="shared" si="2"/>
        <v>88</v>
      </c>
    </row>
    <row r="37" spans="1:19" ht="15" x14ac:dyDescent="0.25">
      <c r="A37" s="11">
        <v>17</v>
      </c>
      <c r="B37" t="s">
        <v>53</v>
      </c>
      <c r="C37" s="12">
        <v>650031010400</v>
      </c>
      <c r="D37" t="s">
        <v>117</v>
      </c>
      <c r="E37" t="s">
        <v>151</v>
      </c>
      <c r="F37" s="13">
        <v>8000</v>
      </c>
      <c r="G37" s="13">
        <v>0</v>
      </c>
      <c r="H37" s="13">
        <f t="shared" si="0"/>
        <v>8000</v>
      </c>
      <c r="I37" s="14">
        <v>0.54</v>
      </c>
      <c r="J37" s="3">
        <v>7447.62</v>
      </c>
      <c r="K37" s="10">
        <v>366.52</v>
      </c>
      <c r="L37" s="15">
        <f t="shared" si="1"/>
        <v>7814.1399999999994</v>
      </c>
      <c r="N37" s="3">
        <v>42</v>
      </c>
      <c r="O37" s="3">
        <v>45</v>
      </c>
      <c r="P37" s="3">
        <v>0.5</v>
      </c>
      <c r="Q37" s="3">
        <v>0.5</v>
      </c>
      <c r="R37" s="16">
        <f t="shared" si="2"/>
        <v>88</v>
      </c>
    </row>
    <row r="38" spans="1:19" ht="15" x14ac:dyDescent="0.25">
      <c r="A38" s="11">
        <v>18</v>
      </c>
      <c r="B38" t="s">
        <v>53</v>
      </c>
      <c r="C38" s="12">
        <v>650031010500</v>
      </c>
      <c r="D38" t="s">
        <v>119</v>
      </c>
      <c r="E38" t="s">
        <v>151</v>
      </c>
      <c r="F38" s="13">
        <v>4000</v>
      </c>
      <c r="G38" s="13">
        <v>0</v>
      </c>
      <c r="H38" s="13">
        <f t="shared" si="0"/>
        <v>4000</v>
      </c>
      <c r="I38" s="14">
        <v>0.33</v>
      </c>
      <c r="J38" s="3">
        <v>7764.62</v>
      </c>
      <c r="K38" s="10">
        <v>366.52</v>
      </c>
      <c r="L38" s="15">
        <f t="shared" si="1"/>
        <v>8131.1399999999994</v>
      </c>
      <c r="N38" s="3">
        <v>42</v>
      </c>
      <c r="O38" s="3">
        <v>45</v>
      </c>
      <c r="P38" s="3">
        <v>0.5</v>
      </c>
      <c r="Q38" s="3">
        <v>0.5</v>
      </c>
      <c r="R38" s="16">
        <f t="shared" si="2"/>
        <v>88</v>
      </c>
    </row>
    <row r="39" spans="1:19" ht="15" x14ac:dyDescent="0.25">
      <c r="A39" s="11">
        <v>19</v>
      </c>
      <c r="B39" t="s">
        <v>54</v>
      </c>
      <c r="C39" s="12">
        <v>650031000800</v>
      </c>
      <c r="D39" t="s">
        <v>117</v>
      </c>
      <c r="E39" t="s">
        <v>151</v>
      </c>
      <c r="F39" s="13">
        <v>4000</v>
      </c>
      <c r="G39" s="13">
        <v>0</v>
      </c>
      <c r="H39" s="13">
        <f t="shared" si="0"/>
        <v>4000</v>
      </c>
      <c r="I39" s="14">
        <v>0.28000000000000003</v>
      </c>
      <c r="J39" s="3">
        <v>5269.62</v>
      </c>
      <c r="K39" s="10">
        <v>366.52</v>
      </c>
      <c r="L39" s="15">
        <f t="shared" si="1"/>
        <v>5636.1399999999994</v>
      </c>
      <c r="N39" s="3">
        <v>42</v>
      </c>
      <c r="O39" s="3">
        <v>45</v>
      </c>
      <c r="P39" s="3">
        <v>0.5</v>
      </c>
      <c r="Q39" s="3">
        <v>0.5</v>
      </c>
      <c r="R39" s="16">
        <f t="shared" si="2"/>
        <v>88</v>
      </c>
    </row>
    <row r="40" spans="1:19" ht="15" x14ac:dyDescent="0.25">
      <c r="A40" s="11">
        <v>20</v>
      </c>
      <c r="B40" t="s">
        <v>54</v>
      </c>
      <c r="C40" s="12">
        <v>650031009900</v>
      </c>
      <c r="D40" t="s">
        <v>117</v>
      </c>
      <c r="E40" t="s">
        <v>151</v>
      </c>
      <c r="F40" s="13">
        <v>4000</v>
      </c>
      <c r="G40" s="13">
        <v>0</v>
      </c>
      <c r="H40" s="13">
        <f t="shared" si="0"/>
        <v>4000</v>
      </c>
      <c r="I40" s="14">
        <v>0.39</v>
      </c>
      <c r="J40" s="3">
        <v>5683.23</v>
      </c>
      <c r="K40" s="10">
        <v>366.52</v>
      </c>
      <c r="L40" s="15">
        <f t="shared" si="1"/>
        <v>6049.75</v>
      </c>
      <c r="N40" s="3">
        <v>42</v>
      </c>
      <c r="O40" s="3">
        <v>45</v>
      </c>
      <c r="P40" s="3">
        <v>0.5</v>
      </c>
      <c r="Q40" s="3">
        <v>0.5</v>
      </c>
      <c r="R40" s="16">
        <f t="shared" si="2"/>
        <v>88</v>
      </c>
    </row>
    <row r="41" spans="1:19" ht="15" x14ac:dyDescent="0.25">
      <c r="A41" s="11">
        <v>21</v>
      </c>
      <c r="B41" t="s">
        <v>54</v>
      </c>
      <c r="C41" s="12">
        <v>660144000300</v>
      </c>
      <c r="D41" t="s">
        <v>125</v>
      </c>
      <c r="E41" t="s">
        <v>163</v>
      </c>
      <c r="F41" s="13">
        <v>4000</v>
      </c>
      <c r="G41" s="13">
        <v>0</v>
      </c>
      <c r="H41" s="13">
        <f t="shared" si="0"/>
        <v>4000</v>
      </c>
      <c r="I41" s="14">
        <v>0.35</v>
      </c>
      <c r="J41" s="3">
        <v>5689.04</v>
      </c>
      <c r="K41" s="10">
        <v>366.52</v>
      </c>
      <c r="L41" s="15">
        <f t="shared" si="1"/>
        <v>6055.5599999999995</v>
      </c>
      <c r="N41" s="3">
        <v>42</v>
      </c>
      <c r="O41" s="3">
        <v>45</v>
      </c>
      <c r="P41" s="3">
        <v>0.5</v>
      </c>
      <c r="Q41" s="3">
        <v>0.5</v>
      </c>
      <c r="R41" s="16">
        <f t="shared" si="2"/>
        <v>88</v>
      </c>
    </row>
    <row r="42" spans="1:19" ht="15" x14ac:dyDescent="0.25">
      <c r="A42" s="11">
        <v>22</v>
      </c>
      <c r="B42" t="s">
        <v>55</v>
      </c>
      <c r="C42" s="12">
        <v>52160010400</v>
      </c>
      <c r="D42" t="s">
        <v>120</v>
      </c>
      <c r="E42" t="s">
        <v>152</v>
      </c>
      <c r="F42" s="13">
        <v>3900</v>
      </c>
      <c r="G42" s="13">
        <v>0</v>
      </c>
      <c r="H42" s="13">
        <f t="shared" si="0"/>
        <v>3900</v>
      </c>
      <c r="I42" s="14">
        <v>0.3</v>
      </c>
      <c r="J42" s="3">
        <v>2342.33</v>
      </c>
      <c r="K42" s="10">
        <v>366.52</v>
      </c>
      <c r="L42" s="15">
        <f t="shared" si="1"/>
        <v>2708.85</v>
      </c>
      <c r="N42" s="3">
        <v>42</v>
      </c>
      <c r="O42" s="3">
        <v>45</v>
      </c>
      <c r="P42" s="3">
        <v>0.5</v>
      </c>
      <c r="Q42" s="3">
        <v>0.5</v>
      </c>
      <c r="R42" s="16">
        <f t="shared" si="2"/>
        <v>88</v>
      </c>
    </row>
    <row r="43" spans="1:19" ht="15" x14ac:dyDescent="0.25">
      <c r="A43" s="11">
        <v>23</v>
      </c>
      <c r="B43" t="s">
        <v>56</v>
      </c>
      <c r="C43" s="12">
        <v>280414012700</v>
      </c>
      <c r="D43" t="s">
        <v>95</v>
      </c>
      <c r="E43" t="s">
        <v>150</v>
      </c>
      <c r="F43" s="13">
        <v>300</v>
      </c>
      <c r="G43" s="13">
        <v>0</v>
      </c>
      <c r="H43" s="13">
        <f t="shared" si="0"/>
        <v>300</v>
      </c>
      <c r="I43" s="14">
        <v>0.08</v>
      </c>
      <c r="J43" s="3">
        <v>166.51</v>
      </c>
      <c r="K43" s="10">
        <v>366.52</v>
      </c>
      <c r="L43" s="15">
        <f t="shared" si="1"/>
        <v>533.03</v>
      </c>
      <c r="N43" s="3">
        <v>42</v>
      </c>
      <c r="O43" s="3">
        <v>45</v>
      </c>
      <c r="P43" s="3">
        <v>0.5</v>
      </c>
      <c r="Q43" s="3">
        <v>0.5</v>
      </c>
      <c r="R43" s="16">
        <f t="shared" si="2"/>
        <v>88</v>
      </c>
    </row>
    <row r="44" spans="1:19" ht="15" x14ac:dyDescent="0.25">
      <c r="A44" s="11">
        <v>24</v>
      </c>
      <c r="B44" t="s">
        <v>57</v>
      </c>
      <c r="C44" s="12">
        <v>52170007000</v>
      </c>
      <c r="D44" t="s">
        <v>121</v>
      </c>
      <c r="E44" t="s">
        <v>152</v>
      </c>
      <c r="F44" s="13">
        <v>4300</v>
      </c>
      <c r="G44" s="13">
        <v>0</v>
      </c>
      <c r="H44" s="13">
        <f t="shared" si="0"/>
        <v>4300</v>
      </c>
      <c r="I44" s="14">
        <v>0.252</v>
      </c>
      <c r="J44" s="3">
        <v>4572.82</v>
      </c>
      <c r="K44" s="10">
        <v>366.52</v>
      </c>
      <c r="L44" s="15">
        <f t="shared" si="1"/>
        <v>4939.34</v>
      </c>
      <c r="N44" s="3">
        <v>50</v>
      </c>
      <c r="O44" s="3">
        <v>45</v>
      </c>
      <c r="P44" s="3">
        <v>0.5</v>
      </c>
      <c r="Q44" s="3">
        <v>0.5</v>
      </c>
      <c r="R44" s="16">
        <f t="shared" si="2"/>
        <v>96</v>
      </c>
    </row>
    <row r="45" spans="1:19" ht="15" x14ac:dyDescent="0.25">
      <c r="A45" s="11">
        <v>25</v>
      </c>
      <c r="B45" t="s">
        <v>58</v>
      </c>
      <c r="C45" s="12">
        <v>210350011600</v>
      </c>
      <c r="D45" t="s">
        <v>129</v>
      </c>
      <c r="E45" t="s">
        <v>159</v>
      </c>
      <c r="F45" s="13">
        <v>900</v>
      </c>
      <c r="G45" s="13">
        <v>0</v>
      </c>
      <c r="H45" s="13">
        <f t="shared" si="0"/>
        <v>900</v>
      </c>
      <c r="I45" s="14">
        <v>0.11</v>
      </c>
      <c r="J45" s="3">
        <v>422.31</v>
      </c>
      <c r="K45" s="10">
        <v>366.52</v>
      </c>
      <c r="L45" s="15">
        <f t="shared" si="1"/>
        <v>788.82999999999993</v>
      </c>
      <c r="N45" s="3">
        <v>42</v>
      </c>
      <c r="O45" s="3">
        <v>45</v>
      </c>
      <c r="P45" s="3">
        <v>0.5</v>
      </c>
      <c r="Q45" s="3">
        <v>0.5</v>
      </c>
      <c r="R45" s="16">
        <f t="shared" si="2"/>
        <v>88</v>
      </c>
    </row>
    <row r="46" spans="1:19" ht="15" x14ac:dyDescent="0.25">
      <c r="A46" s="41">
        <v>26</v>
      </c>
      <c r="B46" s="42" t="s">
        <v>59</v>
      </c>
      <c r="C46" s="43">
        <v>10200000200</v>
      </c>
      <c r="D46" s="42" t="s">
        <v>108</v>
      </c>
      <c r="E46" s="42" t="s">
        <v>156</v>
      </c>
      <c r="F46" s="44">
        <v>2900</v>
      </c>
      <c r="G46" s="44">
        <v>0</v>
      </c>
      <c r="H46" s="44">
        <f t="shared" si="0"/>
        <v>2900</v>
      </c>
      <c r="I46" s="45">
        <v>0.46</v>
      </c>
      <c r="J46" s="46">
        <v>756.11</v>
      </c>
      <c r="K46" s="47">
        <v>366.52</v>
      </c>
      <c r="L46" s="48">
        <f t="shared" si="1"/>
        <v>1122.6300000000001</v>
      </c>
      <c r="M46" s="42"/>
      <c r="N46" s="46">
        <v>42</v>
      </c>
      <c r="O46" s="46">
        <v>45</v>
      </c>
      <c r="P46" s="46">
        <v>0.5</v>
      </c>
      <c r="Q46" s="46">
        <v>0.5</v>
      </c>
      <c r="R46" s="49">
        <f t="shared" si="2"/>
        <v>88</v>
      </c>
      <c r="S46" s="5" t="s">
        <v>170</v>
      </c>
    </row>
    <row r="47" spans="1:19" ht="15" x14ac:dyDescent="0.25">
      <c r="A47" s="41">
        <v>27</v>
      </c>
      <c r="B47" s="42" t="s">
        <v>60</v>
      </c>
      <c r="C47" s="43">
        <v>590130004702</v>
      </c>
      <c r="D47" s="42" t="s">
        <v>103</v>
      </c>
      <c r="E47" s="42" t="s">
        <v>157</v>
      </c>
      <c r="F47" s="44">
        <v>30100</v>
      </c>
      <c r="G47" s="44">
        <v>0</v>
      </c>
      <c r="H47" s="44">
        <f t="shared" si="0"/>
        <v>30100</v>
      </c>
      <c r="I47" s="45">
        <v>8.0869999999999997</v>
      </c>
      <c r="J47" s="46">
        <v>8034.89</v>
      </c>
      <c r="K47" s="47">
        <v>366.52</v>
      </c>
      <c r="L47" s="48">
        <f t="shared" si="1"/>
        <v>8401.41</v>
      </c>
      <c r="M47" s="42"/>
      <c r="N47" s="46">
        <v>50</v>
      </c>
      <c r="O47" s="46">
        <v>45</v>
      </c>
      <c r="P47" s="46">
        <v>0.5</v>
      </c>
      <c r="Q47" s="46">
        <v>0.5</v>
      </c>
      <c r="R47" s="49">
        <f t="shared" si="2"/>
        <v>96</v>
      </c>
      <c r="S47" s="5" t="s">
        <v>170</v>
      </c>
    </row>
    <row r="48" spans="1:19" ht="15" x14ac:dyDescent="0.25">
      <c r="A48" s="11">
        <v>28</v>
      </c>
      <c r="B48" t="s">
        <v>61</v>
      </c>
      <c r="C48" s="12">
        <v>55050002500</v>
      </c>
      <c r="D48" t="s">
        <v>109</v>
      </c>
      <c r="E48" t="s">
        <v>152</v>
      </c>
      <c r="F48" s="13">
        <v>600</v>
      </c>
      <c r="G48" s="13">
        <v>0</v>
      </c>
      <c r="H48" s="13">
        <f t="shared" si="0"/>
        <v>600</v>
      </c>
      <c r="I48" s="14">
        <v>0.16</v>
      </c>
      <c r="J48" s="3">
        <v>594.75</v>
      </c>
      <c r="K48" s="10">
        <v>366.52</v>
      </c>
      <c r="L48" s="15">
        <f t="shared" si="1"/>
        <v>961.27</v>
      </c>
      <c r="N48" s="3">
        <v>42</v>
      </c>
      <c r="O48" s="3">
        <v>45</v>
      </c>
      <c r="P48" s="3">
        <v>0.5</v>
      </c>
      <c r="Q48" s="3">
        <v>0.5</v>
      </c>
      <c r="R48" s="16">
        <f t="shared" si="2"/>
        <v>88</v>
      </c>
    </row>
    <row r="49" spans="1:19" ht="15" x14ac:dyDescent="0.25">
      <c r="A49" s="11">
        <v>29</v>
      </c>
      <c r="B49" t="s">
        <v>61</v>
      </c>
      <c r="C49" s="12">
        <v>55050002600</v>
      </c>
      <c r="D49" t="s">
        <v>109</v>
      </c>
      <c r="E49" t="s">
        <v>152</v>
      </c>
      <c r="F49" s="13">
        <v>600</v>
      </c>
      <c r="G49" s="13">
        <v>0</v>
      </c>
      <c r="H49" s="13">
        <f t="shared" si="0"/>
        <v>600</v>
      </c>
      <c r="I49" s="14">
        <v>0.17</v>
      </c>
      <c r="J49" s="3">
        <v>615.87</v>
      </c>
      <c r="K49" s="10">
        <v>366.52</v>
      </c>
      <c r="L49" s="15">
        <f t="shared" si="1"/>
        <v>982.39</v>
      </c>
      <c r="N49" s="3">
        <v>42</v>
      </c>
      <c r="O49" s="3">
        <v>45</v>
      </c>
      <c r="P49" s="3">
        <v>0.5</v>
      </c>
      <c r="Q49" s="3">
        <v>0.5</v>
      </c>
      <c r="R49" s="16">
        <f t="shared" si="2"/>
        <v>88</v>
      </c>
    </row>
    <row r="50" spans="1:19" ht="15" x14ac:dyDescent="0.25">
      <c r="A50" s="11">
        <v>30</v>
      </c>
      <c r="B50" t="s">
        <v>62</v>
      </c>
      <c r="C50" s="12">
        <v>123320001500</v>
      </c>
      <c r="D50" t="s">
        <v>130</v>
      </c>
      <c r="E50" t="s">
        <v>154</v>
      </c>
      <c r="F50" s="13">
        <v>1000</v>
      </c>
      <c r="G50" s="13">
        <v>0</v>
      </c>
      <c r="H50" s="13">
        <f t="shared" si="0"/>
        <v>1000</v>
      </c>
      <c r="I50" s="14">
        <v>0.1</v>
      </c>
      <c r="J50" s="3">
        <v>466.56</v>
      </c>
      <c r="K50" s="10">
        <v>366.52</v>
      </c>
      <c r="L50" s="15">
        <f t="shared" si="1"/>
        <v>833.07999999999993</v>
      </c>
      <c r="N50" s="3">
        <v>42</v>
      </c>
      <c r="O50" s="3">
        <v>45</v>
      </c>
      <c r="P50" s="3">
        <v>0.5</v>
      </c>
      <c r="Q50" s="3">
        <v>0.5</v>
      </c>
      <c r="R50" s="16">
        <f t="shared" si="2"/>
        <v>88</v>
      </c>
    </row>
    <row r="51" spans="1:19" ht="15" x14ac:dyDescent="0.25">
      <c r="A51" s="11">
        <v>31</v>
      </c>
      <c r="B51" t="s">
        <v>62</v>
      </c>
      <c r="C51" s="12">
        <v>123320001600</v>
      </c>
      <c r="D51" t="s">
        <v>131</v>
      </c>
      <c r="E51" t="s">
        <v>154</v>
      </c>
      <c r="F51" s="13">
        <v>4800</v>
      </c>
      <c r="G51" s="13">
        <v>0</v>
      </c>
      <c r="H51" s="13">
        <f t="shared" si="0"/>
        <v>4800</v>
      </c>
      <c r="I51" s="14">
        <v>0.09</v>
      </c>
      <c r="J51" s="3">
        <v>2938.89</v>
      </c>
      <c r="K51" s="10">
        <v>366.52</v>
      </c>
      <c r="L51" s="15">
        <f t="shared" si="1"/>
        <v>3305.41</v>
      </c>
      <c r="N51" s="3">
        <v>42</v>
      </c>
      <c r="O51" s="3">
        <v>45</v>
      </c>
      <c r="P51" s="3">
        <v>0.5</v>
      </c>
      <c r="Q51" s="3">
        <v>0.5</v>
      </c>
      <c r="R51" s="16">
        <f t="shared" si="2"/>
        <v>88</v>
      </c>
    </row>
    <row r="52" spans="1:19" ht="15" x14ac:dyDescent="0.25">
      <c r="A52" s="11">
        <v>32</v>
      </c>
      <c r="B52" t="s">
        <v>63</v>
      </c>
      <c r="C52" s="12">
        <v>280414031900</v>
      </c>
      <c r="D52" t="s">
        <v>122</v>
      </c>
      <c r="E52" t="s">
        <v>150</v>
      </c>
      <c r="F52" s="13">
        <v>200</v>
      </c>
      <c r="G52" s="13">
        <v>0</v>
      </c>
      <c r="H52" s="13">
        <f t="shared" si="0"/>
        <v>200</v>
      </c>
      <c r="I52" s="14">
        <v>0.08</v>
      </c>
      <c r="J52" s="3">
        <v>113.04</v>
      </c>
      <c r="K52" s="10">
        <v>366.52</v>
      </c>
      <c r="L52" s="15">
        <f t="shared" si="1"/>
        <v>479.56</v>
      </c>
      <c r="N52" s="3">
        <v>42</v>
      </c>
      <c r="O52" s="3">
        <v>45</v>
      </c>
      <c r="P52" s="3">
        <v>0.5</v>
      </c>
      <c r="Q52" s="3">
        <v>0.5</v>
      </c>
      <c r="R52" s="16">
        <f t="shared" si="2"/>
        <v>88</v>
      </c>
    </row>
    <row r="53" spans="1:19" ht="15" x14ac:dyDescent="0.25">
      <c r="A53" s="11">
        <v>33</v>
      </c>
      <c r="B53" t="s">
        <v>64</v>
      </c>
      <c r="C53" s="12">
        <v>160071003500</v>
      </c>
      <c r="D53" t="s">
        <v>104</v>
      </c>
      <c r="E53" t="s">
        <v>158</v>
      </c>
      <c r="F53" s="13">
        <v>900</v>
      </c>
      <c r="G53" s="13">
        <v>0</v>
      </c>
      <c r="H53" s="13">
        <f t="shared" si="0"/>
        <v>900</v>
      </c>
      <c r="I53" s="14">
        <v>0.64</v>
      </c>
      <c r="J53" s="3">
        <v>252.67</v>
      </c>
      <c r="K53" s="10">
        <v>366.52</v>
      </c>
      <c r="L53" s="15">
        <f t="shared" si="1"/>
        <v>619.18999999999994</v>
      </c>
      <c r="N53" s="3">
        <v>42</v>
      </c>
      <c r="O53" s="3">
        <v>45</v>
      </c>
      <c r="P53" s="3">
        <v>0.5</v>
      </c>
      <c r="Q53" s="3">
        <v>0.5</v>
      </c>
      <c r="R53" s="16">
        <f t="shared" si="2"/>
        <v>88</v>
      </c>
    </row>
    <row r="54" spans="1:19" ht="15" x14ac:dyDescent="0.25">
      <c r="A54" s="11">
        <v>34</v>
      </c>
      <c r="B54" t="s">
        <v>65</v>
      </c>
      <c r="C54" s="12">
        <v>650031007500</v>
      </c>
      <c r="D54" t="s">
        <v>117</v>
      </c>
      <c r="E54" t="s">
        <v>151</v>
      </c>
      <c r="F54" s="13">
        <v>4000</v>
      </c>
      <c r="G54" s="13">
        <v>0</v>
      </c>
      <c r="H54" s="13">
        <f t="shared" si="0"/>
        <v>4000</v>
      </c>
      <c r="I54" s="14">
        <v>0.26</v>
      </c>
      <c r="J54" s="3">
        <v>5305.2</v>
      </c>
      <c r="K54" s="10">
        <v>366.52</v>
      </c>
      <c r="L54" s="15">
        <f t="shared" si="1"/>
        <v>5671.7199999999993</v>
      </c>
      <c r="N54" s="3">
        <v>42</v>
      </c>
      <c r="O54" s="3">
        <v>45</v>
      </c>
      <c r="P54" s="3">
        <v>0.5</v>
      </c>
      <c r="Q54" s="3">
        <v>0.5</v>
      </c>
      <c r="R54" s="16">
        <f t="shared" si="2"/>
        <v>88</v>
      </c>
    </row>
    <row r="55" spans="1:19" ht="15" x14ac:dyDescent="0.25">
      <c r="A55" s="41">
        <v>35</v>
      </c>
      <c r="B55" s="42" t="s">
        <v>66</v>
      </c>
      <c r="C55" s="43">
        <v>670013003900</v>
      </c>
      <c r="D55" s="42" t="s">
        <v>132</v>
      </c>
      <c r="E55" s="42" t="s">
        <v>165</v>
      </c>
      <c r="F55" s="44">
        <v>4000</v>
      </c>
      <c r="G55" s="44">
        <v>0</v>
      </c>
      <c r="H55" s="44">
        <f t="shared" si="0"/>
        <v>4000</v>
      </c>
      <c r="I55" s="45">
        <v>0.25</v>
      </c>
      <c r="J55" s="46">
        <v>5351.3</v>
      </c>
      <c r="K55" s="47">
        <v>366.52</v>
      </c>
      <c r="L55" s="48">
        <f t="shared" si="1"/>
        <v>5717.82</v>
      </c>
      <c r="M55" s="42"/>
      <c r="N55" s="46">
        <v>42</v>
      </c>
      <c r="O55" s="46">
        <v>45</v>
      </c>
      <c r="P55" s="46">
        <v>0.5</v>
      </c>
      <c r="Q55" s="46">
        <v>0.5</v>
      </c>
      <c r="R55" s="49">
        <f t="shared" si="2"/>
        <v>88</v>
      </c>
      <c r="S55" s="5" t="s">
        <v>170</v>
      </c>
    </row>
    <row r="56" spans="1:19" ht="15" x14ac:dyDescent="0.25">
      <c r="A56" s="11">
        <v>36</v>
      </c>
      <c r="B56" s="17" t="s">
        <v>67</v>
      </c>
      <c r="C56" s="18">
        <v>650121003000</v>
      </c>
      <c r="D56" t="s">
        <v>96</v>
      </c>
      <c r="E56" t="s">
        <v>151</v>
      </c>
      <c r="F56" s="13">
        <v>4000</v>
      </c>
      <c r="G56" s="19">
        <v>0</v>
      </c>
      <c r="H56" s="13">
        <f t="shared" si="0"/>
        <v>4000</v>
      </c>
      <c r="I56" s="20">
        <v>0.26</v>
      </c>
      <c r="J56" s="3">
        <v>4683.55</v>
      </c>
      <c r="K56" s="10">
        <v>366.52</v>
      </c>
      <c r="L56" s="15">
        <f t="shared" si="1"/>
        <v>5050.07</v>
      </c>
      <c r="M56" s="17"/>
      <c r="N56" s="3">
        <v>42</v>
      </c>
      <c r="O56" s="3">
        <v>45</v>
      </c>
      <c r="P56" s="3">
        <v>0.5</v>
      </c>
      <c r="Q56" s="3">
        <v>0.5</v>
      </c>
      <c r="R56" s="16">
        <f t="shared" si="2"/>
        <v>88</v>
      </c>
    </row>
    <row r="57" spans="1:19" ht="15" x14ac:dyDescent="0.25">
      <c r="A57" s="11">
        <v>37</v>
      </c>
      <c r="B57" t="s">
        <v>68</v>
      </c>
      <c r="C57" s="12">
        <v>121120004300</v>
      </c>
      <c r="D57" t="s">
        <v>136</v>
      </c>
      <c r="E57" t="s">
        <v>154</v>
      </c>
      <c r="F57" s="13">
        <v>1200</v>
      </c>
      <c r="G57" s="13">
        <v>0</v>
      </c>
      <c r="H57" s="13">
        <f t="shared" si="0"/>
        <v>1200</v>
      </c>
      <c r="I57" s="14">
        <v>0.14000000000000001</v>
      </c>
      <c r="J57" s="3">
        <v>5777.56</v>
      </c>
      <c r="K57" s="10">
        <v>366.52</v>
      </c>
      <c r="L57" s="15">
        <f t="shared" si="1"/>
        <v>6144.08</v>
      </c>
      <c r="N57" s="3">
        <v>42</v>
      </c>
      <c r="O57" s="3">
        <v>45</v>
      </c>
      <c r="P57" s="3">
        <v>0.5</v>
      </c>
      <c r="Q57" s="3">
        <v>0.5</v>
      </c>
      <c r="R57" s="16">
        <f t="shared" si="2"/>
        <v>88</v>
      </c>
    </row>
    <row r="58" spans="1:19" ht="15" x14ac:dyDescent="0.25">
      <c r="A58" s="11">
        <v>38</v>
      </c>
      <c r="B58" t="s">
        <v>69</v>
      </c>
      <c r="C58" s="12">
        <v>122050011100</v>
      </c>
      <c r="D58" t="s">
        <v>99</v>
      </c>
      <c r="E58" t="s">
        <v>154</v>
      </c>
      <c r="F58" s="13">
        <v>3600</v>
      </c>
      <c r="G58" s="13">
        <v>0</v>
      </c>
      <c r="H58" s="13">
        <f t="shared" si="0"/>
        <v>3600</v>
      </c>
      <c r="I58" s="14">
        <v>0.12</v>
      </c>
      <c r="J58" s="3">
        <v>9292.66</v>
      </c>
      <c r="K58" s="10">
        <v>366.52</v>
      </c>
      <c r="L58" s="15">
        <f t="shared" si="1"/>
        <v>9659.18</v>
      </c>
      <c r="N58" s="3">
        <v>42</v>
      </c>
      <c r="O58" s="3">
        <v>45</v>
      </c>
      <c r="P58" s="3">
        <v>0.5</v>
      </c>
      <c r="Q58" s="3">
        <v>0.5</v>
      </c>
      <c r="R58" s="16">
        <f t="shared" si="2"/>
        <v>88</v>
      </c>
    </row>
    <row r="59" spans="1:19" ht="15" x14ac:dyDescent="0.25">
      <c r="A59" s="11">
        <v>39</v>
      </c>
      <c r="B59" t="s">
        <v>70</v>
      </c>
      <c r="C59" s="12">
        <v>270270007300</v>
      </c>
      <c r="D59" t="s">
        <v>126</v>
      </c>
      <c r="E59" t="s">
        <v>164</v>
      </c>
      <c r="F59" s="13">
        <v>1600</v>
      </c>
      <c r="G59" s="13">
        <v>0</v>
      </c>
      <c r="H59" s="13">
        <f t="shared" si="0"/>
        <v>1600</v>
      </c>
      <c r="I59" s="14">
        <v>0.11</v>
      </c>
      <c r="J59" s="3">
        <v>5046.47</v>
      </c>
      <c r="K59" s="10">
        <v>366.52</v>
      </c>
      <c r="L59" s="15">
        <f t="shared" si="1"/>
        <v>5412.99</v>
      </c>
      <c r="N59" s="3">
        <v>50</v>
      </c>
      <c r="O59" s="3">
        <v>45</v>
      </c>
      <c r="P59" s="3">
        <v>0.5</v>
      </c>
      <c r="Q59" s="3">
        <v>0.5</v>
      </c>
      <c r="R59" s="16">
        <f t="shared" si="2"/>
        <v>96</v>
      </c>
    </row>
    <row r="60" spans="1:19" ht="15" x14ac:dyDescent="0.25">
      <c r="A60" s="11">
        <v>40</v>
      </c>
      <c r="B60" t="s">
        <v>71</v>
      </c>
      <c r="C60" s="12">
        <v>160041000300</v>
      </c>
      <c r="D60" t="s">
        <v>110</v>
      </c>
      <c r="E60" t="s">
        <v>158</v>
      </c>
      <c r="F60" s="13">
        <v>800</v>
      </c>
      <c r="G60" s="13">
        <v>0</v>
      </c>
      <c r="H60" s="13">
        <f t="shared" si="0"/>
        <v>800</v>
      </c>
      <c r="I60" s="14">
        <v>0.52</v>
      </c>
      <c r="J60" s="3">
        <v>212.54</v>
      </c>
      <c r="K60" s="10">
        <v>366.52</v>
      </c>
      <c r="L60" s="15">
        <f t="shared" si="1"/>
        <v>579.05999999999995</v>
      </c>
      <c r="N60" s="3">
        <v>42</v>
      </c>
      <c r="O60" s="3">
        <v>45</v>
      </c>
      <c r="P60" s="3">
        <v>0.5</v>
      </c>
      <c r="Q60" s="3">
        <v>0.5</v>
      </c>
      <c r="R60" s="16">
        <f t="shared" si="2"/>
        <v>88</v>
      </c>
    </row>
    <row r="61" spans="1:19" ht="15" x14ac:dyDescent="0.25">
      <c r="A61" s="11">
        <v>41</v>
      </c>
      <c r="B61" t="s">
        <v>72</v>
      </c>
      <c r="C61" s="12">
        <v>210350016000</v>
      </c>
      <c r="D61" t="s">
        <v>105</v>
      </c>
      <c r="E61" t="s">
        <v>159</v>
      </c>
      <c r="F61" s="13">
        <v>5400</v>
      </c>
      <c r="G61" s="13">
        <v>0</v>
      </c>
      <c r="H61" s="13">
        <f t="shared" si="0"/>
        <v>5400</v>
      </c>
      <c r="I61" s="14">
        <v>0.1</v>
      </c>
      <c r="J61" s="3">
        <v>1635.11</v>
      </c>
      <c r="K61" s="10">
        <v>366.52</v>
      </c>
      <c r="L61" s="15">
        <f t="shared" si="1"/>
        <v>2001.6299999999999</v>
      </c>
      <c r="N61" s="3">
        <v>42</v>
      </c>
      <c r="O61" s="3">
        <v>45</v>
      </c>
      <c r="P61" s="3">
        <v>0.5</v>
      </c>
      <c r="Q61" s="3">
        <v>0.5</v>
      </c>
      <c r="R61" s="16">
        <f t="shared" si="2"/>
        <v>88</v>
      </c>
    </row>
    <row r="62" spans="1:19" ht="15" x14ac:dyDescent="0.25">
      <c r="A62" s="11">
        <v>42</v>
      </c>
      <c r="B62" t="s">
        <v>73</v>
      </c>
      <c r="C62" s="12">
        <v>610050006300</v>
      </c>
      <c r="D62" t="s">
        <v>100</v>
      </c>
      <c r="E62" t="s">
        <v>155</v>
      </c>
      <c r="F62" s="13">
        <v>16800</v>
      </c>
      <c r="G62" s="13">
        <v>0</v>
      </c>
      <c r="H62" s="13">
        <f t="shared" si="0"/>
        <v>16800</v>
      </c>
      <c r="I62" s="14">
        <v>10.78</v>
      </c>
      <c r="J62" s="3">
        <v>83717.36</v>
      </c>
      <c r="K62" s="10">
        <v>366.52</v>
      </c>
      <c r="L62" s="15">
        <f t="shared" si="1"/>
        <v>84083.88</v>
      </c>
      <c r="N62" s="3">
        <v>42</v>
      </c>
      <c r="O62" s="3">
        <v>45</v>
      </c>
      <c r="P62" s="3">
        <v>0.5</v>
      </c>
      <c r="Q62" s="3">
        <v>0.5</v>
      </c>
      <c r="R62" s="16">
        <f t="shared" si="2"/>
        <v>88</v>
      </c>
    </row>
    <row r="63" spans="1:19" ht="15" x14ac:dyDescent="0.25">
      <c r="A63" s="11">
        <v>43</v>
      </c>
      <c r="B63" t="s">
        <v>74</v>
      </c>
      <c r="C63" s="12">
        <v>480181051100</v>
      </c>
      <c r="D63" t="s">
        <v>98</v>
      </c>
      <c r="E63" t="s">
        <v>153</v>
      </c>
      <c r="F63" s="13">
        <v>800</v>
      </c>
      <c r="G63" s="13">
        <v>0</v>
      </c>
      <c r="H63" s="13">
        <f t="shared" si="0"/>
        <v>800</v>
      </c>
      <c r="I63" s="14">
        <v>0.08</v>
      </c>
      <c r="J63" s="3">
        <v>817.66</v>
      </c>
      <c r="K63" s="10">
        <v>366.52</v>
      </c>
      <c r="L63" s="15">
        <f t="shared" si="1"/>
        <v>1184.1799999999998</v>
      </c>
      <c r="N63" s="3">
        <v>42</v>
      </c>
      <c r="O63" s="3">
        <v>45</v>
      </c>
      <c r="P63" s="3">
        <v>0.5</v>
      </c>
      <c r="Q63" s="3">
        <v>0.5</v>
      </c>
      <c r="R63" s="16">
        <f t="shared" si="2"/>
        <v>88</v>
      </c>
    </row>
    <row r="64" spans="1:19" ht="15" x14ac:dyDescent="0.25">
      <c r="A64" s="11">
        <v>44</v>
      </c>
      <c r="B64" t="s">
        <v>75</v>
      </c>
      <c r="C64" s="12">
        <v>480181051200</v>
      </c>
      <c r="D64" t="s">
        <v>98</v>
      </c>
      <c r="E64" t="s">
        <v>153</v>
      </c>
      <c r="F64" s="13">
        <v>800</v>
      </c>
      <c r="G64" s="13">
        <v>0</v>
      </c>
      <c r="H64" s="13">
        <f t="shared" si="0"/>
        <v>800</v>
      </c>
      <c r="I64" s="14">
        <v>0.08</v>
      </c>
      <c r="J64" s="3">
        <v>817.66</v>
      </c>
      <c r="K64" s="10">
        <v>366.52</v>
      </c>
      <c r="L64" s="15">
        <f t="shared" si="1"/>
        <v>1184.1799999999998</v>
      </c>
      <c r="N64" s="3">
        <v>42</v>
      </c>
      <c r="O64" s="3">
        <v>45</v>
      </c>
      <c r="P64" s="3">
        <v>0.5</v>
      </c>
      <c r="Q64" s="3">
        <v>0.5</v>
      </c>
      <c r="R64" s="16">
        <f t="shared" si="2"/>
        <v>88</v>
      </c>
    </row>
    <row r="65" spans="1:19" ht="15" x14ac:dyDescent="0.25">
      <c r="A65" s="11">
        <v>45</v>
      </c>
      <c r="B65" t="s">
        <v>76</v>
      </c>
      <c r="C65" s="12">
        <v>55010004900</v>
      </c>
      <c r="D65" t="s">
        <v>101</v>
      </c>
      <c r="E65" t="s">
        <v>152</v>
      </c>
      <c r="F65" s="13">
        <v>5600</v>
      </c>
      <c r="G65" s="13">
        <v>0</v>
      </c>
      <c r="H65" s="13">
        <f t="shared" si="0"/>
        <v>5600</v>
      </c>
      <c r="I65" s="14">
        <v>0.16</v>
      </c>
      <c r="J65" s="3">
        <v>2897.73</v>
      </c>
      <c r="K65" s="10">
        <v>366.52</v>
      </c>
      <c r="L65" s="15">
        <f t="shared" si="1"/>
        <v>3264.25</v>
      </c>
      <c r="N65" s="3">
        <v>42</v>
      </c>
      <c r="O65" s="3">
        <v>45</v>
      </c>
      <c r="P65" s="3">
        <v>0.5</v>
      </c>
      <c r="Q65" s="3">
        <v>0.5</v>
      </c>
      <c r="R65" s="16">
        <f t="shared" si="2"/>
        <v>88</v>
      </c>
    </row>
    <row r="66" spans="1:19" ht="15" x14ac:dyDescent="0.25">
      <c r="A66" s="11">
        <v>46</v>
      </c>
      <c r="B66" t="s">
        <v>77</v>
      </c>
      <c r="C66" s="12">
        <v>52160003400</v>
      </c>
      <c r="D66" t="s">
        <v>142</v>
      </c>
      <c r="E66" t="s">
        <v>152</v>
      </c>
      <c r="F66" s="13">
        <v>2400</v>
      </c>
      <c r="G66" s="13">
        <v>0</v>
      </c>
      <c r="H66" s="13">
        <f t="shared" si="0"/>
        <v>2400</v>
      </c>
      <c r="I66" s="14">
        <v>0.1</v>
      </c>
      <c r="J66" s="3">
        <v>1512.33</v>
      </c>
      <c r="K66" s="10">
        <v>366.52</v>
      </c>
      <c r="L66" s="15">
        <f t="shared" si="1"/>
        <v>1878.85</v>
      </c>
      <c r="N66" s="3">
        <v>42</v>
      </c>
      <c r="O66" s="3">
        <v>45</v>
      </c>
      <c r="P66" s="3">
        <v>0.5</v>
      </c>
      <c r="Q66" s="3">
        <v>0.5</v>
      </c>
      <c r="R66" s="16">
        <f t="shared" si="2"/>
        <v>88</v>
      </c>
    </row>
    <row r="67" spans="1:19" ht="15" x14ac:dyDescent="0.25">
      <c r="A67" s="11">
        <v>47</v>
      </c>
      <c r="B67" t="s">
        <v>78</v>
      </c>
      <c r="C67" s="12">
        <v>121140005200</v>
      </c>
      <c r="D67" t="s">
        <v>133</v>
      </c>
      <c r="E67" t="s">
        <v>154</v>
      </c>
      <c r="F67" s="13">
        <v>1500</v>
      </c>
      <c r="G67" s="13">
        <v>0</v>
      </c>
      <c r="H67" s="13">
        <f t="shared" si="0"/>
        <v>1500</v>
      </c>
      <c r="I67" s="14">
        <v>0.15</v>
      </c>
      <c r="J67" s="3">
        <v>8158.17</v>
      </c>
      <c r="K67" s="10">
        <v>366.52</v>
      </c>
      <c r="L67" s="15">
        <f t="shared" si="1"/>
        <v>8524.69</v>
      </c>
      <c r="N67" s="3">
        <v>42</v>
      </c>
      <c r="O67" s="3">
        <v>45</v>
      </c>
      <c r="P67" s="3">
        <v>0.5</v>
      </c>
      <c r="Q67" s="3">
        <v>0.5</v>
      </c>
      <c r="R67" s="16">
        <f t="shared" si="2"/>
        <v>88</v>
      </c>
    </row>
    <row r="68" spans="1:19" ht="15" x14ac:dyDescent="0.25">
      <c r="A68" s="11">
        <v>48</v>
      </c>
      <c r="B68" t="s">
        <v>79</v>
      </c>
      <c r="C68" s="12">
        <v>55040007000</v>
      </c>
      <c r="D68" t="s">
        <v>137</v>
      </c>
      <c r="E68" t="s">
        <v>152</v>
      </c>
      <c r="F68" s="13">
        <v>500</v>
      </c>
      <c r="G68" s="13">
        <v>0</v>
      </c>
      <c r="H68" s="13">
        <f t="shared" si="0"/>
        <v>500</v>
      </c>
      <c r="I68" s="14">
        <v>0.15</v>
      </c>
      <c r="J68" s="3">
        <v>534.77</v>
      </c>
      <c r="K68" s="10">
        <v>366.52</v>
      </c>
      <c r="L68" s="15">
        <f t="shared" si="1"/>
        <v>901.29</v>
      </c>
      <c r="N68" s="3">
        <v>42</v>
      </c>
      <c r="O68" s="3">
        <v>45</v>
      </c>
      <c r="P68" s="3">
        <v>0.5</v>
      </c>
      <c r="Q68" s="3">
        <v>0.5</v>
      </c>
      <c r="R68" s="16">
        <f t="shared" si="2"/>
        <v>88</v>
      </c>
    </row>
    <row r="69" spans="1:19" ht="15" x14ac:dyDescent="0.25">
      <c r="A69" s="41">
        <v>49</v>
      </c>
      <c r="B69" s="42" t="s">
        <v>80</v>
      </c>
      <c r="C69" s="43">
        <v>210350022700</v>
      </c>
      <c r="D69" s="42" t="s">
        <v>134</v>
      </c>
      <c r="E69" s="42" t="s">
        <v>159</v>
      </c>
      <c r="F69" s="44">
        <v>900</v>
      </c>
      <c r="G69" s="44">
        <v>0</v>
      </c>
      <c r="H69" s="44">
        <f t="shared" si="0"/>
        <v>900</v>
      </c>
      <c r="I69" s="45">
        <v>0.1</v>
      </c>
      <c r="J69" s="46">
        <v>967.52</v>
      </c>
      <c r="K69" s="47">
        <v>366.52</v>
      </c>
      <c r="L69" s="48">
        <f t="shared" si="1"/>
        <v>1334.04</v>
      </c>
      <c r="M69" s="42"/>
      <c r="N69" s="46">
        <v>42</v>
      </c>
      <c r="O69" s="46">
        <v>45</v>
      </c>
      <c r="P69" s="46">
        <v>0.5</v>
      </c>
      <c r="Q69" s="46">
        <v>0.5</v>
      </c>
      <c r="R69" s="49">
        <f t="shared" si="2"/>
        <v>88</v>
      </c>
      <c r="S69" s="5" t="s">
        <v>170</v>
      </c>
    </row>
    <row r="70" spans="1:19" ht="15" x14ac:dyDescent="0.25">
      <c r="A70" s="21">
        <v>50</v>
      </c>
      <c r="B70" s="22" t="s">
        <v>81</v>
      </c>
      <c r="C70" s="23">
        <v>123340010400</v>
      </c>
      <c r="D70" s="22" t="s">
        <v>143</v>
      </c>
      <c r="E70" s="22" t="s">
        <v>154</v>
      </c>
      <c r="F70" s="24">
        <v>5200</v>
      </c>
      <c r="G70" s="24">
        <v>0</v>
      </c>
      <c r="H70" s="24">
        <f t="shared" si="0"/>
        <v>5200</v>
      </c>
      <c r="I70" s="25">
        <v>0.12</v>
      </c>
      <c r="J70" s="26">
        <v>5199.32</v>
      </c>
      <c r="K70" s="39">
        <v>1099.56</v>
      </c>
      <c r="L70" s="27">
        <f>SUM(J70,J71,J72,K70)</f>
        <v>16729.75</v>
      </c>
      <c r="M70" s="22"/>
      <c r="N70" s="26">
        <v>42</v>
      </c>
      <c r="O70" s="26">
        <v>45</v>
      </c>
      <c r="P70" s="26">
        <v>1.5</v>
      </c>
      <c r="Q70" s="26">
        <v>0.5</v>
      </c>
      <c r="R70" s="27">
        <f t="shared" si="2"/>
        <v>89</v>
      </c>
    </row>
    <row r="71" spans="1:19" ht="15" x14ac:dyDescent="0.25">
      <c r="A71" s="21"/>
      <c r="B71" s="22" t="s">
        <v>82</v>
      </c>
      <c r="C71" s="23">
        <v>123340010500</v>
      </c>
      <c r="D71" s="22" t="s">
        <v>143</v>
      </c>
      <c r="E71" s="22" t="s">
        <v>154</v>
      </c>
      <c r="F71" s="24">
        <v>5200</v>
      </c>
      <c r="G71" s="24">
        <v>0</v>
      </c>
      <c r="H71" s="24">
        <f t="shared" si="0"/>
        <v>5200</v>
      </c>
      <c r="I71" s="25">
        <v>0.12</v>
      </c>
      <c r="J71" s="26">
        <v>5647.65</v>
      </c>
      <c r="K71" s="26"/>
      <c r="L71" s="22"/>
      <c r="M71" s="22"/>
      <c r="N71" s="26"/>
      <c r="O71" s="26"/>
      <c r="P71" s="26"/>
      <c r="Q71" s="26"/>
      <c r="R71" s="28"/>
    </row>
    <row r="72" spans="1:19" ht="15" x14ac:dyDescent="0.25">
      <c r="A72" s="21"/>
      <c r="B72" s="22" t="s">
        <v>83</v>
      </c>
      <c r="C72" s="23">
        <v>123340010600</v>
      </c>
      <c r="D72" s="22" t="s">
        <v>143</v>
      </c>
      <c r="E72" s="22" t="s">
        <v>154</v>
      </c>
      <c r="F72" s="24">
        <v>4800</v>
      </c>
      <c r="G72" s="24">
        <v>0</v>
      </c>
      <c r="H72" s="24">
        <f t="shared" si="0"/>
        <v>4800</v>
      </c>
      <c r="I72" s="25">
        <v>0.11</v>
      </c>
      <c r="J72" s="26">
        <v>4783.22</v>
      </c>
      <c r="K72" s="26"/>
      <c r="L72" s="22"/>
      <c r="M72" s="22"/>
      <c r="N72" s="26"/>
      <c r="O72" s="26"/>
      <c r="P72" s="26"/>
      <c r="Q72" s="26"/>
      <c r="R72" s="28"/>
    </row>
    <row r="73" spans="1:19" ht="15" x14ac:dyDescent="0.25">
      <c r="A73" s="11">
        <v>51</v>
      </c>
      <c r="B73" t="s">
        <v>84</v>
      </c>
      <c r="C73" s="12">
        <v>480171000200</v>
      </c>
      <c r="D73" t="s">
        <v>106</v>
      </c>
      <c r="E73" t="s">
        <v>153</v>
      </c>
      <c r="F73" s="13">
        <v>12300</v>
      </c>
      <c r="G73" s="13">
        <v>0</v>
      </c>
      <c r="H73" s="13">
        <f t="shared" si="0"/>
        <v>12300</v>
      </c>
      <c r="I73" s="14">
        <v>0.15</v>
      </c>
      <c r="J73" s="3">
        <v>7079.84</v>
      </c>
      <c r="K73" s="3">
        <v>366.52</v>
      </c>
      <c r="L73" s="15">
        <f t="shared" ref="L73:L82" si="3">SUM(J73:K73)</f>
        <v>7446.3600000000006</v>
      </c>
      <c r="N73" s="3">
        <v>42</v>
      </c>
      <c r="O73" s="3">
        <v>45</v>
      </c>
      <c r="P73" s="3">
        <v>0.5</v>
      </c>
      <c r="Q73" s="3">
        <v>0.5</v>
      </c>
      <c r="R73" s="16">
        <f t="shared" ref="R73:R82" si="4">SUM(N73:Q73)</f>
        <v>88</v>
      </c>
    </row>
    <row r="74" spans="1:19" ht="15" x14ac:dyDescent="0.25">
      <c r="A74" s="11">
        <v>52</v>
      </c>
      <c r="B74" t="s">
        <v>85</v>
      </c>
      <c r="C74" s="12">
        <v>53120015000</v>
      </c>
      <c r="D74" t="s">
        <v>123</v>
      </c>
      <c r="E74" t="s">
        <v>152</v>
      </c>
      <c r="F74" s="13">
        <v>3000</v>
      </c>
      <c r="G74" s="13">
        <v>0</v>
      </c>
      <c r="H74" s="13">
        <f t="shared" si="0"/>
        <v>3000</v>
      </c>
      <c r="I74" s="14">
        <v>0.12</v>
      </c>
      <c r="J74" s="3">
        <v>1917.86</v>
      </c>
      <c r="K74" s="3">
        <v>366.52</v>
      </c>
      <c r="L74" s="15">
        <f t="shared" si="3"/>
        <v>2284.38</v>
      </c>
      <c r="N74" s="3">
        <v>42</v>
      </c>
      <c r="O74" s="3">
        <v>45</v>
      </c>
      <c r="P74" s="3">
        <v>0.5</v>
      </c>
      <c r="Q74" s="3">
        <v>0.5</v>
      </c>
      <c r="R74" s="16">
        <f t="shared" si="4"/>
        <v>88</v>
      </c>
    </row>
    <row r="75" spans="1:19" ht="15" x14ac:dyDescent="0.25">
      <c r="A75" s="11">
        <v>53</v>
      </c>
      <c r="B75" t="s">
        <v>86</v>
      </c>
      <c r="C75" s="12">
        <v>121110007200</v>
      </c>
      <c r="D75" t="s">
        <v>107</v>
      </c>
      <c r="E75" t="s">
        <v>154</v>
      </c>
      <c r="F75" s="13">
        <v>900</v>
      </c>
      <c r="G75" s="13">
        <v>0</v>
      </c>
      <c r="H75" s="13">
        <f t="shared" si="0"/>
        <v>900</v>
      </c>
      <c r="I75" s="14">
        <v>0.11</v>
      </c>
      <c r="J75" s="3">
        <v>8428.64</v>
      </c>
      <c r="K75" s="3">
        <v>366.52</v>
      </c>
      <c r="L75" s="15">
        <f t="shared" si="3"/>
        <v>8795.16</v>
      </c>
      <c r="N75" s="3">
        <v>42</v>
      </c>
      <c r="O75" s="3">
        <v>45</v>
      </c>
      <c r="P75" s="3">
        <v>0.5</v>
      </c>
      <c r="Q75" s="3">
        <v>0.5</v>
      </c>
      <c r="R75" s="16">
        <f t="shared" si="4"/>
        <v>88</v>
      </c>
    </row>
    <row r="76" spans="1:19" ht="15" x14ac:dyDescent="0.25">
      <c r="A76" s="11">
        <v>54</v>
      </c>
      <c r="B76" t="s">
        <v>87</v>
      </c>
      <c r="C76" s="12">
        <v>52170010300</v>
      </c>
      <c r="D76" t="s">
        <v>138</v>
      </c>
      <c r="E76" t="s">
        <v>152</v>
      </c>
      <c r="F76" s="13">
        <v>2600</v>
      </c>
      <c r="G76" s="13">
        <v>0</v>
      </c>
      <c r="H76" s="13">
        <f t="shared" si="0"/>
        <v>2600</v>
      </c>
      <c r="I76" s="14">
        <v>0.11</v>
      </c>
      <c r="J76" s="3">
        <v>1480.31</v>
      </c>
      <c r="K76" s="3">
        <v>366.52</v>
      </c>
      <c r="L76" s="15">
        <f t="shared" si="3"/>
        <v>1846.83</v>
      </c>
      <c r="N76" s="3">
        <v>42</v>
      </c>
      <c r="O76" s="3">
        <v>45</v>
      </c>
      <c r="P76" s="3">
        <v>0.5</v>
      </c>
      <c r="Q76" s="3">
        <v>0.5</v>
      </c>
      <c r="R76" s="16">
        <f t="shared" si="4"/>
        <v>88</v>
      </c>
    </row>
    <row r="77" spans="1:19" ht="15" x14ac:dyDescent="0.25">
      <c r="A77" s="41">
        <v>55</v>
      </c>
      <c r="B77" s="42" t="s">
        <v>88</v>
      </c>
      <c r="C77" s="43">
        <v>10280000400</v>
      </c>
      <c r="D77" s="42" t="s">
        <v>102</v>
      </c>
      <c r="E77" s="42" t="s">
        <v>156</v>
      </c>
      <c r="F77" s="44">
        <v>3600</v>
      </c>
      <c r="G77" s="44">
        <v>0</v>
      </c>
      <c r="H77" s="44">
        <f t="shared" si="0"/>
        <v>3600</v>
      </c>
      <c r="I77" s="45">
        <v>0.46</v>
      </c>
      <c r="J77" s="46">
        <v>1262.1199999999999</v>
      </c>
      <c r="K77" s="46">
        <v>366.52</v>
      </c>
      <c r="L77" s="48">
        <f t="shared" si="3"/>
        <v>1628.6399999999999</v>
      </c>
      <c r="M77" s="42"/>
      <c r="N77" s="46">
        <v>42</v>
      </c>
      <c r="O77" s="46">
        <v>45</v>
      </c>
      <c r="P77" s="46">
        <v>0.5</v>
      </c>
      <c r="Q77" s="46">
        <v>0.5</v>
      </c>
      <c r="R77" s="49">
        <f t="shared" si="4"/>
        <v>88</v>
      </c>
      <c r="S77" s="5" t="s">
        <v>170</v>
      </c>
    </row>
    <row r="78" spans="1:19" ht="15" x14ac:dyDescent="0.25">
      <c r="A78" s="41">
        <v>56</v>
      </c>
      <c r="B78" s="42" t="s">
        <v>89</v>
      </c>
      <c r="C78" s="43">
        <v>200260009400</v>
      </c>
      <c r="D78" s="42" t="s">
        <v>111</v>
      </c>
      <c r="E78" s="42" t="s">
        <v>160</v>
      </c>
      <c r="F78" s="44">
        <v>1600</v>
      </c>
      <c r="G78" s="44">
        <v>0</v>
      </c>
      <c r="H78" s="44">
        <f t="shared" si="0"/>
        <v>1600</v>
      </c>
      <c r="I78" s="45">
        <v>0.17</v>
      </c>
      <c r="J78" s="46">
        <v>823.77</v>
      </c>
      <c r="K78" s="46">
        <v>366.52</v>
      </c>
      <c r="L78" s="48">
        <f t="shared" si="3"/>
        <v>1190.29</v>
      </c>
      <c r="M78" s="42"/>
      <c r="N78" s="46">
        <v>42</v>
      </c>
      <c r="O78" s="46">
        <v>45</v>
      </c>
      <c r="P78" s="46">
        <v>0.5</v>
      </c>
      <c r="Q78" s="46">
        <v>0.5</v>
      </c>
      <c r="R78" s="49">
        <f t="shared" si="4"/>
        <v>88</v>
      </c>
      <c r="S78" s="5" t="s">
        <v>170</v>
      </c>
    </row>
    <row r="79" spans="1:19" ht="15" x14ac:dyDescent="0.25">
      <c r="A79" s="11">
        <v>57</v>
      </c>
      <c r="B79" t="s">
        <v>90</v>
      </c>
      <c r="C79" s="12">
        <v>480181007900</v>
      </c>
      <c r="D79" t="s">
        <v>139</v>
      </c>
      <c r="E79" t="s">
        <v>153</v>
      </c>
      <c r="F79" s="13">
        <v>800</v>
      </c>
      <c r="G79" s="13">
        <v>0</v>
      </c>
      <c r="H79" s="13">
        <f t="shared" si="0"/>
        <v>800</v>
      </c>
      <c r="I79" s="14">
        <v>0.08</v>
      </c>
      <c r="J79" s="3">
        <v>1050.49</v>
      </c>
      <c r="K79" s="3">
        <v>366.52</v>
      </c>
      <c r="L79" s="15">
        <f t="shared" si="3"/>
        <v>1417.01</v>
      </c>
      <c r="N79" s="3">
        <v>42</v>
      </c>
      <c r="O79" s="3">
        <v>45</v>
      </c>
      <c r="P79" s="3">
        <v>0.5</v>
      </c>
      <c r="Q79" s="3">
        <v>0.5</v>
      </c>
      <c r="R79" s="16">
        <f t="shared" si="4"/>
        <v>88</v>
      </c>
    </row>
    <row r="80" spans="1:19" ht="15" x14ac:dyDescent="0.25">
      <c r="A80" s="11">
        <v>58</v>
      </c>
      <c r="B80" t="s">
        <v>90</v>
      </c>
      <c r="C80" s="12">
        <v>480181008000</v>
      </c>
      <c r="D80" t="s">
        <v>139</v>
      </c>
      <c r="E80" t="s">
        <v>153</v>
      </c>
      <c r="F80" s="13">
        <v>800</v>
      </c>
      <c r="G80" s="13">
        <v>0</v>
      </c>
      <c r="H80" s="13">
        <f t="shared" si="0"/>
        <v>800</v>
      </c>
      <c r="I80" s="14">
        <v>0.08</v>
      </c>
      <c r="J80" s="3">
        <v>1050.49</v>
      </c>
      <c r="K80" s="3">
        <v>366.52</v>
      </c>
      <c r="L80" s="15">
        <f t="shared" si="3"/>
        <v>1417.01</v>
      </c>
      <c r="N80" s="3">
        <v>42</v>
      </c>
      <c r="O80" s="3">
        <v>45</v>
      </c>
      <c r="P80" s="3">
        <v>0.5</v>
      </c>
      <c r="Q80" s="3">
        <v>0.5</v>
      </c>
      <c r="R80" s="16">
        <f t="shared" si="4"/>
        <v>88</v>
      </c>
    </row>
    <row r="81" spans="1:19" ht="15" x14ac:dyDescent="0.25">
      <c r="A81" s="11">
        <v>59</v>
      </c>
      <c r="B81" t="s">
        <v>91</v>
      </c>
      <c r="C81" s="12">
        <v>121070014500</v>
      </c>
      <c r="D81" t="s">
        <v>112</v>
      </c>
      <c r="E81" t="s">
        <v>154</v>
      </c>
      <c r="F81" s="13">
        <v>1400</v>
      </c>
      <c r="G81" s="13">
        <v>0</v>
      </c>
      <c r="H81" s="13">
        <f t="shared" si="0"/>
        <v>1400</v>
      </c>
      <c r="I81" s="14">
        <v>0.16</v>
      </c>
      <c r="J81" s="3">
        <v>9262.76</v>
      </c>
      <c r="K81" s="3">
        <v>366.52</v>
      </c>
      <c r="L81" s="15">
        <f t="shared" si="3"/>
        <v>9629.2800000000007</v>
      </c>
      <c r="N81" s="3">
        <v>42</v>
      </c>
      <c r="O81" s="3">
        <v>45</v>
      </c>
      <c r="P81" s="3">
        <v>0.5</v>
      </c>
      <c r="Q81" s="3">
        <v>0.5</v>
      </c>
      <c r="R81" s="16">
        <f t="shared" si="4"/>
        <v>88</v>
      </c>
    </row>
    <row r="82" spans="1:19" ht="15" x14ac:dyDescent="0.25">
      <c r="A82" s="41">
        <v>60</v>
      </c>
      <c r="B82" s="42" t="s">
        <v>92</v>
      </c>
      <c r="C82" s="43">
        <v>100220001501</v>
      </c>
      <c r="D82" s="42" t="s">
        <v>144</v>
      </c>
      <c r="E82" s="42" t="s">
        <v>166</v>
      </c>
      <c r="F82" s="44">
        <v>21200</v>
      </c>
      <c r="G82" s="44">
        <v>0</v>
      </c>
      <c r="H82" s="44">
        <f t="shared" si="0"/>
        <v>21200</v>
      </c>
      <c r="I82" s="45">
        <v>5.0220000000000002</v>
      </c>
      <c r="J82" s="46">
        <v>6657.87</v>
      </c>
      <c r="K82" s="46">
        <v>366.52</v>
      </c>
      <c r="L82" s="48">
        <f t="shared" si="3"/>
        <v>7024.3899999999994</v>
      </c>
      <c r="M82" s="42"/>
      <c r="N82" s="46">
        <v>42</v>
      </c>
      <c r="O82" s="46">
        <v>45</v>
      </c>
      <c r="P82" s="46">
        <v>0.5</v>
      </c>
      <c r="Q82" s="46">
        <v>0.5</v>
      </c>
      <c r="R82" s="49">
        <f t="shared" si="4"/>
        <v>88</v>
      </c>
      <c r="S82" s="5" t="s">
        <v>170</v>
      </c>
    </row>
    <row r="83" spans="1:19" ht="13.9" customHeight="1" x14ac:dyDescent="0.25">
      <c r="A83" s="11"/>
      <c r="L83" s="15"/>
      <c r="R83" s="38"/>
    </row>
    <row r="84" spans="1:19" x14ac:dyDescent="0.2">
      <c r="B84" s="22" t="s">
        <v>93</v>
      </c>
      <c r="C84" s="29"/>
      <c r="D84" s="29"/>
      <c r="E84" s="29"/>
      <c r="F84" s="30"/>
      <c r="G84" s="30"/>
    </row>
  </sheetData>
  <mergeCells count="3">
    <mergeCell ref="B3:R3"/>
    <mergeCell ref="B4:R4"/>
    <mergeCell ref="B5:R5"/>
  </mergeCells>
  <pageMargins left="0.25" right="0.25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09082022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Millard</dc:creator>
  <cp:lastModifiedBy>Tara R. Frable</cp:lastModifiedBy>
  <cp:lastPrinted>2022-09-30T12:32:54Z</cp:lastPrinted>
  <dcterms:created xsi:type="dcterms:W3CDTF">2022-09-08T13:27:36Z</dcterms:created>
  <dcterms:modified xsi:type="dcterms:W3CDTF">2022-10-13T12:13:59Z</dcterms:modified>
</cp:coreProperties>
</file>