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skyamamoto\Desktop\ADA Remediation\"/>
    </mc:Choice>
  </mc:AlternateContent>
  <xr:revisionPtr revIDLastSave="0" documentId="13_ncr:1_{79FE682A-7FFF-44C8-A143-8E0F86627316}" xr6:coauthVersionLast="47" xr6:coauthVersionMax="47" xr10:uidLastSave="{00000000-0000-0000-0000-000000000000}"/>
  <bookViews>
    <workbookView xWindow="270" yWindow="585" windowWidth="26190" windowHeight="14550" firstSheet="1" activeTab="2" xr2:uid="{00000000-000D-0000-FFFF-FFFF00000000}"/>
  </bookViews>
  <sheets>
    <sheet name="Forfeited Land Sales" sheetId="32" r:id="rId1"/>
    <sheet name="Sheriff Excess Funds" sheetId="26" r:id="rId2"/>
    <sheet name="Claimed" sheetId="16" r:id="rId3"/>
    <sheet name="Expired" sheetId="33" r:id="rId4"/>
  </sheets>
  <definedNames>
    <definedName name="AccessDatabase" hidden="1">"O:\Accounting\UNCLAIMED_FUNDS_ASHTABULA2.mdb"</definedName>
    <definedName name="Button_4">"UNCLAIMED_FUNDS_ASHTABULA_2003_List"</definedName>
    <definedName name="Button_5">"UNCLAIMED_FUNDS_ASHTABULA_2003_List"</definedName>
    <definedName name="_xlnm.Print_Area" localSheetId="1">'Sheriff Excess Funds'!$A$1:$H$23</definedName>
    <definedName name="UNCLAIMED_FUNDS_ASHTABULA_2003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5" i="26" l="1"/>
  <c r="D115" i="16"/>
  <c r="D73" i="26"/>
  <c r="D103" i="16"/>
  <c r="D57" i="26"/>
  <c r="D63" i="26" s="1"/>
  <c r="D28" i="26"/>
  <c r="D66" i="16"/>
  <c r="D79" i="16" s="1"/>
  <c r="D55" i="16"/>
  <c r="D3" i="32"/>
  <c r="D42" i="16"/>
  <c r="D43" i="16"/>
  <c r="D36" i="16"/>
  <c r="D10" i="16"/>
  <c r="D5" i="16"/>
  <c r="D22" i="26"/>
</calcChain>
</file>

<file path=xl/sharedStrings.xml><?xml version="1.0" encoding="utf-8"?>
<sst xmlns="http://schemas.openxmlformats.org/spreadsheetml/2006/main" count="615" uniqueCount="378">
  <si>
    <t>Case Number / Description</t>
  </si>
  <si>
    <t>Forfeited Land Sales Unclaimed</t>
  </si>
  <si>
    <t>Whittington, Thelma,  dec'd</t>
  </si>
  <si>
    <t>18-0527</t>
  </si>
  <si>
    <t>Case #2015CV515 - Sheriff Sale</t>
  </si>
  <si>
    <t>Anselmo Lindberg Oliver</t>
  </si>
  <si>
    <t>Case #2015CV430 - Sheriff Sale</t>
  </si>
  <si>
    <t>Paid Out  Distributed</t>
  </si>
  <si>
    <t>Corrado, Alan</t>
  </si>
  <si>
    <t>18-1680</t>
  </si>
  <si>
    <t>Case #2016CV242 - Sheriff Sale</t>
  </si>
  <si>
    <t>Molek, Andrew &amp; Andrea</t>
  </si>
  <si>
    <t>18-2005</t>
  </si>
  <si>
    <t>Case #2016CV278 - Sheriff Sale</t>
  </si>
  <si>
    <t>McClemens, William</t>
  </si>
  <si>
    <t>18-2078</t>
  </si>
  <si>
    <t>Case #2017CV301 - Sheriff Sale</t>
  </si>
  <si>
    <t>18-4768</t>
  </si>
  <si>
    <t>Cooper, Geraldine  unk heirs</t>
  </si>
  <si>
    <t>Case #2017CV862 - Sheriff Sale</t>
  </si>
  <si>
    <t>Slitor, Keith estate</t>
  </si>
  <si>
    <t>19-0963</t>
  </si>
  <si>
    <t>Case #2017CV662 - Sheriff Sale</t>
  </si>
  <si>
    <t>Allison, Pearl Unk Heirs</t>
  </si>
  <si>
    <t>Case #2018CV240 - Sheriff Sale</t>
  </si>
  <si>
    <t>Egan, Margaret Unk Heirs</t>
  </si>
  <si>
    <t>Case #2018CV112 - Sheriff Sale</t>
  </si>
  <si>
    <t>Afzal, Vincent</t>
  </si>
  <si>
    <t>19-1752</t>
  </si>
  <si>
    <t>Case #2017CV165 - Sheriff Sale</t>
  </si>
  <si>
    <t>Cox, Mable Unk Heirs</t>
  </si>
  <si>
    <t>Case #2018CV323 - Sheriff Sale</t>
  </si>
  <si>
    <t>Kurtz, John D Jr.</t>
  </si>
  <si>
    <t>Case #2017CV220 - Sheriff Sale</t>
  </si>
  <si>
    <t>Swed, Jack Unk Heirs</t>
  </si>
  <si>
    <t>Case #2017CV449 - Sheriff Sale</t>
  </si>
  <si>
    <t>2019 EXCESS Funds</t>
  </si>
  <si>
    <t>Sheriff        CK #</t>
  </si>
  <si>
    <r>
      <t xml:space="preserve">Date Sheriff </t>
    </r>
    <r>
      <rPr>
        <b/>
        <sz val="14"/>
        <rFont val="Arial"/>
        <family val="2"/>
      </rPr>
      <t xml:space="preserve">  </t>
    </r>
    <r>
      <rPr>
        <b/>
        <sz val="12"/>
        <rFont val="Arial"/>
        <family val="2"/>
      </rPr>
      <t xml:space="preserve">   CK Issued</t>
    </r>
  </si>
  <si>
    <t>Date</t>
  </si>
  <si>
    <t>Check or Pay-in #</t>
  </si>
  <si>
    <t>Revenue</t>
  </si>
  <si>
    <t>Expense</t>
  </si>
  <si>
    <t>Balance</t>
  </si>
  <si>
    <t>Check issued</t>
  </si>
  <si>
    <t>Check #</t>
  </si>
  <si>
    <t>J1017</t>
  </si>
  <si>
    <t>Braden, Clair &amp; Barbara</t>
  </si>
  <si>
    <t>2016 CF 00732  Excess 05/16/18 Sale</t>
  </si>
  <si>
    <t>Hackathorn, Richard J</t>
  </si>
  <si>
    <t>2015 CV 00609  Excess 05/16/18 Sale</t>
  </si>
  <si>
    <t>Ritchie, Doreen</t>
  </si>
  <si>
    <t>2017 CV 00413  Excess 05/16/18 Sale</t>
  </si>
  <si>
    <t xml:space="preserve">Date Paid to County Treasurer </t>
  </si>
  <si>
    <t>19-2980</t>
  </si>
  <si>
    <t>Case #2017CV216 - Sheriff Sale</t>
  </si>
  <si>
    <t>Gerbino, Joseph A.</t>
  </si>
  <si>
    <t>Case #2017CV390 - Sheriff Sale</t>
  </si>
  <si>
    <t>Gerbino, Susan</t>
  </si>
  <si>
    <t>Gerbino, Louis</t>
  </si>
  <si>
    <t>Toke, John unk Heirs</t>
  </si>
  <si>
    <t>19-5002</t>
  </si>
  <si>
    <t>Case #2018CV262 - Sheriff Sale</t>
  </si>
  <si>
    <t>Mosley, Lilla unk Heirs</t>
  </si>
  <si>
    <t>Case #2018CV798 - Sheriff Sale</t>
  </si>
  <si>
    <t>American Homes Network</t>
  </si>
  <si>
    <t>Case #2018CV728 - Sheriff Sale</t>
  </si>
  <si>
    <t>Gleason, Christopher</t>
  </si>
  <si>
    <t>Case #2018CV290 - Sheriff Sale</t>
  </si>
  <si>
    <t>Barnes, Barbara</t>
  </si>
  <si>
    <t>19-5933</t>
  </si>
  <si>
    <t>Hood, Sheila</t>
  </si>
  <si>
    <t>Case #2018CV697 - Sheriff Sale</t>
  </si>
  <si>
    <t>Whitted, Rosa</t>
  </si>
  <si>
    <t>Gilbert, James</t>
  </si>
  <si>
    <t>Gilbert, John</t>
  </si>
  <si>
    <t>Wichert, Tara</t>
  </si>
  <si>
    <t>Case #2018CV691 - Sheriff Sale</t>
  </si>
  <si>
    <t>Ref #</t>
  </si>
  <si>
    <t>Amount</t>
  </si>
  <si>
    <t>Schubert, Lisa</t>
  </si>
  <si>
    <t>20-1479</t>
  </si>
  <si>
    <t>Case #2018CV367 - Sheriff Sale</t>
  </si>
  <si>
    <t>Murphy, Mamie</t>
  </si>
  <si>
    <t>Case #2019CV138 - Sheriff Sale</t>
  </si>
  <si>
    <t xml:space="preserve">Bearldene Thomas; unk heirs </t>
  </si>
  <si>
    <t>20-3011</t>
  </si>
  <si>
    <t>Case #2008CV1529 - Sheriff Sale</t>
  </si>
  <si>
    <t>Gilchrist, Mary or James</t>
  </si>
  <si>
    <t>Case #2014CV729 - Sheriff Sale</t>
  </si>
  <si>
    <t>Robinson, Clarence H. unk spouse of Clarence Robinson</t>
  </si>
  <si>
    <t>Case #2015CV467 - Sheriff Sale</t>
  </si>
  <si>
    <t>Huskonen, Clyde W. or Bette J.</t>
  </si>
  <si>
    <t>Case #2015CV507 - Sheriff Sale</t>
  </si>
  <si>
    <t>Dryer, Kenneth E., Kenneth L. Lynne Anne Craven; Margaret Antal</t>
  </si>
  <si>
    <t>Case #2018CV118 - Sheriff Sale</t>
  </si>
  <si>
    <t>N/A</t>
  </si>
  <si>
    <t>Paid with check #669829 11/9/2020</t>
  </si>
  <si>
    <t>Paid with check #675635 3/9/2021</t>
  </si>
  <si>
    <t>Baron, Vivian</t>
  </si>
  <si>
    <t>Toman, Jesse</t>
  </si>
  <si>
    <t>Paid with check #679501 6/2/2021</t>
  </si>
  <si>
    <t>Note: Rec'd Deed made jointly (50/50) to Jesse and Vivian - as Vivian did not apply for her funds, they remain on the unclaimed list</t>
  </si>
  <si>
    <t>Paid with check #680894 7/2/2021</t>
  </si>
  <si>
    <t xml:space="preserve">Note: Rec'd Death Certificate, Copies of Identification from both deceased and beneficiary, verified Notary Public commission, and reviewed last will and testament noting monetary value was left to Terri Cooper (Daughter of the Deceased) </t>
  </si>
  <si>
    <t xml:space="preserve">Douglass Jr., Wilbur C. </t>
  </si>
  <si>
    <t>J1301</t>
  </si>
  <si>
    <t>2018 CV 00483 Excess August 2019 Sale</t>
  </si>
  <si>
    <t>Ojala, Senja ET AL</t>
  </si>
  <si>
    <t>J1303</t>
  </si>
  <si>
    <t xml:space="preserve">Penn-Ohio Plaza Inc. </t>
  </si>
  <si>
    <t>J1304</t>
  </si>
  <si>
    <t>2017 CV 00871 Excess August 2018 Sale</t>
  </si>
  <si>
    <t>Unknown heirs, Devisees and assigns of Jesse L. Bradley and Alice M. Bradley</t>
  </si>
  <si>
    <t>J1565</t>
  </si>
  <si>
    <t>2017 CV 00751 Excess August 2018 Sale</t>
  </si>
  <si>
    <t>William K. Sprague</t>
  </si>
  <si>
    <t>J1566</t>
  </si>
  <si>
    <t>2017 CV 00751 Excess August 2020 Sale</t>
  </si>
  <si>
    <t>Steve Candella, Deceased Unk Heirs At-Law</t>
  </si>
  <si>
    <t>J3346</t>
  </si>
  <si>
    <t>Unclaimed Funds from Foreclosure Sale (1993), Case No. 86321</t>
  </si>
  <si>
    <t>Paid with check #685132 9/28/21</t>
  </si>
  <si>
    <t>Case #2018cv336- Sheriff Sale</t>
  </si>
  <si>
    <t>Paid with check #684033 9/9/21</t>
  </si>
  <si>
    <t>Note: Next recipient of the funds because deceased had no other known heirs, rec'd copies of death certificates of original recipients, their spouse, and the father and brother</t>
  </si>
  <si>
    <t>Ahola, Donald</t>
  </si>
  <si>
    <t>22-0121</t>
  </si>
  <si>
    <t>Case #2019CV360 - Sheriff Sale</t>
  </si>
  <si>
    <t>Case #2020CV200 - Sheriff Sale</t>
  </si>
  <si>
    <t>Paul Nunly Unknown Heirs</t>
  </si>
  <si>
    <t>Inverse Ventures LLC</t>
  </si>
  <si>
    <t>Case #2020CV184 - Sheriff Sale</t>
  </si>
  <si>
    <t>Hall, Gustine; Hall, Andrew; Hall, Notrom</t>
  </si>
  <si>
    <t>Case #2017CV387 - Sheriff Sale</t>
  </si>
  <si>
    <t>Lomas, Cody</t>
  </si>
  <si>
    <t>Case #2020CV446 - Sheriff Sale</t>
  </si>
  <si>
    <t>Tentler, Dori and Jones, Elizabeth</t>
  </si>
  <si>
    <t>Case #2020CV194 - Sheriff Sale</t>
  </si>
  <si>
    <t>Haushalter, James and Karen</t>
  </si>
  <si>
    <t>Case #2019CV338 - Sheriff Sale</t>
  </si>
  <si>
    <t>Roche, Gerald</t>
  </si>
  <si>
    <t>Case #2019CV98 - Sheriff Sale</t>
  </si>
  <si>
    <t>Mcallister, Richard and Donna</t>
  </si>
  <si>
    <t>Case #2019CV617 - Sheriff Sale</t>
  </si>
  <si>
    <t>Greenbaum, Ronald and Rita</t>
  </si>
  <si>
    <t>Case #2020CV38 - Sheriff Sale</t>
  </si>
  <si>
    <t>Paid with check #697936 5/18/2022</t>
  </si>
  <si>
    <t>Note: Was jointly named to Donna (deceased) copy of death certificate retained</t>
  </si>
  <si>
    <t>Commission of notary verified through State site</t>
  </si>
  <si>
    <t>Paid with check #697981 5/18/2022</t>
  </si>
  <si>
    <t>Note: Professional money finder was used - check was made out to claimant (Name and Address on Drivers License) but was SENT to the law firm as requested in the letter</t>
  </si>
  <si>
    <t>Paid with check #698277 5/26/22</t>
  </si>
  <si>
    <t>The other 2 claimants are deceased, copies of Death Certificate provided and retained</t>
  </si>
  <si>
    <t>Paid with check #700174 7/12/2022</t>
  </si>
  <si>
    <t>Note: Unkown heir is daughter Nikoletta Muccigrosso (Nunly) of Louisville Kentucky</t>
  </si>
  <si>
    <t>There is also a son, who will claim the other half (via Child Support)</t>
  </si>
  <si>
    <t>Commission of notary verified through Kentucky State site</t>
  </si>
  <si>
    <t>Death certificate of Paul Nunly retained</t>
  </si>
  <si>
    <t>Paid with check #700442 7/18/2022</t>
  </si>
  <si>
    <t>Note: Unkown heir is son Paul (Nunly) of unknown whereabouts</t>
  </si>
  <si>
    <t xml:space="preserve">There is also a daughter, who claimed the other half </t>
  </si>
  <si>
    <t>Death certificate of Paul Nunly retained with daughter's claim above</t>
  </si>
  <si>
    <t>Due to significant child support in arrears, the check was made payable to Ohio Child Support Payment (vendor #47402)</t>
  </si>
  <si>
    <t>^ original claim amount</t>
  </si>
  <si>
    <t>2022 EXCESS Funds</t>
  </si>
  <si>
    <t>White, Jack</t>
  </si>
  <si>
    <t>22-6628</t>
  </si>
  <si>
    <t>Case #2022CV111 - Sheriff Sale</t>
  </si>
  <si>
    <t>West, Tiffany</t>
  </si>
  <si>
    <t>Case #2022CV5 - Sheriff Sale</t>
  </si>
  <si>
    <t>Roberson, James</t>
  </si>
  <si>
    <t>Case #2022CV114 - Sheriff Sale</t>
  </si>
  <si>
    <t>Dawson, Kelly</t>
  </si>
  <si>
    <t>Case #2022-CV110 - Sheriff Sale</t>
  </si>
  <si>
    <t>Case #2021CV246 - Sheriff Sale</t>
  </si>
  <si>
    <t>Todd, Kathy (AKA Kathy Shepherd)</t>
  </si>
  <si>
    <t>Calaway, Patricia</t>
  </si>
  <si>
    <t>Case #2021CV548 - Sheriff Sale</t>
  </si>
  <si>
    <t>Duff, June Mary (AKA June Mary Tabler)</t>
  </si>
  <si>
    <t>Case #2021CV514 - Sheriff Sale</t>
  </si>
  <si>
    <t>Holcomb, David</t>
  </si>
  <si>
    <t>Case #2021CV549 - Sheriff Sale</t>
  </si>
  <si>
    <t>Toivola, Virginia</t>
  </si>
  <si>
    <t>Case #2021CV546 - Sheriff Sale</t>
  </si>
  <si>
    <t>Balloon, Roselyn</t>
  </si>
  <si>
    <t>Case #2021CV303 - Sheriff Sale</t>
  </si>
  <si>
    <t>Leonard, Matthew</t>
  </si>
  <si>
    <t>Case #2021CV159 - Sheriff Sale</t>
  </si>
  <si>
    <t>Morris, William</t>
  </si>
  <si>
    <t>Case #2021CV187 - Sheriff Sale</t>
  </si>
  <si>
    <t>Nicoloro, Florence</t>
  </si>
  <si>
    <t>Case #2021CV231 - Sheriff Sale</t>
  </si>
  <si>
    <t>Chambers, Norman</t>
  </si>
  <si>
    <t>Case #2021CV510 - Sheriff Sale</t>
  </si>
  <si>
    <t>Collins, James</t>
  </si>
  <si>
    <t>Case #2021CV186 - Sheriff Sale</t>
  </si>
  <si>
    <t>English, James</t>
  </si>
  <si>
    <t>Case #2022CV67 - Sheriff Sale</t>
  </si>
  <si>
    <t>Roger and Holly Ruthenberg Unknown Heirs</t>
  </si>
  <si>
    <t>Case #2021CV233 - Sheriff Sale</t>
  </si>
  <si>
    <t>Kirk, Martin</t>
  </si>
  <si>
    <t>Case #2022CV4 - Sheriff Sale</t>
  </si>
  <si>
    <t>Case #2020CV156 - Sheriff Sale</t>
  </si>
  <si>
    <t>Select Portfolio Servicing</t>
  </si>
  <si>
    <t>Clerk of Courts - Titles</t>
  </si>
  <si>
    <t>Case #2021CV24 - Sheriff Sale</t>
  </si>
  <si>
    <t>State of Ohio Dept of Taxation</t>
  </si>
  <si>
    <t>Case #2021CV305 - Sheriff Sale</t>
  </si>
  <si>
    <t>PAID WITH CHECK #712113 TO THE LANDBANK PER ORC 5721.20</t>
  </si>
  <si>
    <t>Paid with check #713175 2/23/23</t>
  </si>
  <si>
    <t>Note: Was ordered through Judge Harris Order Granting Motion for Distribution of Excess Funds on Sheriff Sale</t>
  </si>
  <si>
    <t>Case #2019CV459-Sheriff Sale</t>
  </si>
  <si>
    <t>Case#2020CV156-Sherif Sale</t>
  </si>
  <si>
    <t>Sheri M. Harden AKA Sheri M Ziegler,Sheri M Harden UNK SPS AKA Sheri M Ziegler UNK SPS; Steven S Stewert UNK SPS</t>
  </si>
  <si>
    <t>McKinney, Alexander Deceased UNK Heirs</t>
  </si>
  <si>
    <t>Joseph and Misty Pazicni; Mary Ann Hall UNK SPS</t>
  </si>
  <si>
    <t>Case#2021CV238-Sheriff Sale</t>
  </si>
  <si>
    <t>Paid out on 10.17.23</t>
  </si>
  <si>
    <t>2023 EXCESS Funds</t>
  </si>
  <si>
    <t>2024 EXCESS Funds</t>
  </si>
  <si>
    <t xml:space="preserve">Pizzi Properties </t>
  </si>
  <si>
    <t>24-1027</t>
  </si>
  <si>
    <t>Case #2022CV387- Sheriff Sale</t>
  </si>
  <si>
    <t>Spade, John L UNK Heirs</t>
  </si>
  <si>
    <t>Case #22CV503-Sheriff Sale</t>
  </si>
  <si>
    <t>Philip, Manuel A. UNK Heirs</t>
  </si>
  <si>
    <t>Case #22CV541-Sheriff Sale</t>
  </si>
  <si>
    <t>Warner, Kathryn A. UNK Heirs</t>
  </si>
  <si>
    <t>Case #22CV549- Sheriff Sale</t>
  </si>
  <si>
    <t>Pitt, Lawrence J. Estate</t>
  </si>
  <si>
    <t>Case #22CV464- Sheriff Sale</t>
  </si>
  <si>
    <t>Landis, Joseph W. UNK Heirs</t>
  </si>
  <si>
    <t>Case #22CV725- Sheriff Sale</t>
  </si>
  <si>
    <t xml:space="preserve">Aikens, Dorothy M. Estate </t>
  </si>
  <si>
    <t>Case #22CV557-Sheriff Sale</t>
  </si>
  <si>
    <t>Sterry, Amado</t>
  </si>
  <si>
    <t>Case #22CV722-Sheriff Sale</t>
  </si>
  <si>
    <t>Hoffman, Larry UNK Heirs &amp; Terry Hoffman</t>
  </si>
  <si>
    <t>Case #22CV675-Sheriff Sale</t>
  </si>
  <si>
    <t>Kashay, Mary E. UNK Heirs</t>
  </si>
  <si>
    <t>Case #23CV48-Sheriff Sale</t>
  </si>
  <si>
    <t>Pinchak, Michael</t>
  </si>
  <si>
    <t>Case #23CV604-Sheriff Sale</t>
  </si>
  <si>
    <t>Molnar, Heather E.</t>
  </si>
  <si>
    <t>Case #22CV713-Sheriff Sale</t>
  </si>
  <si>
    <t>Brown-Crumrine, Katherine L.</t>
  </si>
  <si>
    <t>Case #22CV727-Sheriff Sale</t>
  </si>
  <si>
    <t>Mixer, Kathleen Joanne Estate</t>
  </si>
  <si>
    <t>Case #22CV574-Sheriff Sale</t>
  </si>
  <si>
    <t>Demaria, Judy N. UNK Heirs</t>
  </si>
  <si>
    <t>Case #22CV676-Sheriff Sale</t>
  </si>
  <si>
    <t xml:space="preserve">Ludlow Investments Corporation </t>
  </si>
  <si>
    <t>Case #22CV723-Sheriff Sale</t>
  </si>
  <si>
    <t>Ashshaheed, Zarinah UNK Heirs</t>
  </si>
  <si>
    <t>Case #23CV71-Sheriff Sale</t>
  </si>
  <si>
    <t>Bean, Carol</t>
  </si>
  <si>
    <t>Case #23CV120-Sheriff Sale</t>
  </si>
  <si>
    <t>Ohio Cottage Inc</t>
  </si>
  <si>
    <t>Case #22CV772-Sheriff Sale</t>
  </si>
  <si>
    <t>Saint Kieran's ACRES Limited</t>
  </si>
  <si>
    <t>Case #22CV779-Sheriff Sale</t>
  </si>
  <si>
    <t xml:space="preserve">Cretuer, Robert </t>
  </si>
  <si>
    <t>Case #22CV359-Sheriff Sale</t>
  </si>
  <si>
    <t>DSV SPV1 LLC</t>
  </si>
  <si>
    <t>Case #22CV618-Sheriff Sale</t>
  </si>
  <si>
    <t>Neal, Belinda G.</t>
  </si>
  <si>
    <t>Sito, Carol</t>
  </si>
  <si>
    <t>Case #22CV579-Sheriff Sale</t>
  </si>
  <si>
    <t>Shepard, Richard Jr UNK Heirs</t>
  </si>
  <si>
    <t>Case #23CV16-Sheriff Sale</t>
  </si>
  <si>
    <t>Smith, Gerald K. UNK Heirs</t>
  </si>
  <si>
    <t>Case #23CV349-Sheriff Sale</t>
  </si>
  <si>
    <t>Sanford, Kathleen L. UNK Heirs</t>
  </si>
  <si>
    <t>McFadden, Gregory A.</t>
  </si>
  <si>
    <t>Case #23CV209-Sheriff Sale</t>
  </si>
  <si>
    <t>Peters, David &amp; Gould, Miriah</t>
  </si>
  <si>
    <t>Case #23CV428-Sheriff Sale</t>
  </si>
  <si>
    <t>Farris, Sherrie UNK Heirs</t>
  </si>
  <si>
    <t>Case #23CV467-Sheriff Sale</t>
  </si>
  <si>
    <t>Kole, Richard</t>
  </si>
  <si>
    <t>Case #23CV74-Sheriff Sale</t>
  </si>
  <si>
    <t xml:space="preserve">Simpson, Mary AKA Simpson, Mary Ophelia </t>
  </si>
  <si>
    <t>Case #23CV123-Sheriff Sale</t>
  </si>
  <si>
    <t>Patterson, Mary Katherin UNK Heirs</t>
  </si>
  <si>
    <t>Case #23CV529-Sheriff Sale</t>
  </si>
  <si>
    <t>Mann, John UNK Heirs</t>
  </si>
  <si>
    <t>Case #23CV567-Sheriff Sale</t>
  </si>
  <si>
    <t xml:space="preserve">Hom, Katherine </t>
  </si>
  <si>
    <t>Case #23CV591-Sheriff Sale</t>
  </si>
  <si>
    <t>Total</t>
  </si>
  <si>
    <t>Paid out on 8.22.24</t>
  </si>
  <si>
    <t>50% paid out on 9.26.24</t>
  </si>
  <si>
    <t>Krenisky, David &amp; Joyce UNK HEIRS</t>
  </si>
  <si>
    <t>2024-5456</t>
  </si>
  <si>
    <t>Case #23CV644</t>
  </si>
  <si>
    <t>Thirion, Angela K. And Joseph P. Estate</t>
  </si>
  <si>
    <t>Case #23CV678</t>
  </si>
  <si>
    <t>Logies, Raymond UNK HEIRS</t>
  </si>
  <si>
    <t>Case #23CV643</t>
  </si>
  <si>
    <t>Stancyk, Raymond &amp; Marion UNK HEIRS</t>
  </si>
  <si>
    <t>Case #23CV530</t>
  </si>
  <si>
    <t>Jeannette Montgomery, UNK HEIRS</t>
  </si>
  <si>
    <t>Case #23CV732</t>
  </si>
  <si>
    <t>Elick, Thomas UNK HEIRS</t>
  </si>
  <si>
    <t>Case #23CV645</t>
  </si>
  <si>
    <t>Hobbs Johnson, Loretta</t>
  </si>
  <si>
    <t>Case #23CV736</t>
  </si>
  <si>
    <t>Hawkins, Margaret A.</t>
  </si>
  <si>
    <t>Case #23CVG356W</t>
  </si>
  <si>
    <t>Smedley, Derrick UNK HEIRS</t>
  </si>
  <si>
    <t>Case #23CV120</t>
  </si>
  <si>
    <t>Paid out on 10.18.24</t>
  </si>
  <si>
    <t>Paid out on 2.13.24</t>
  </si>
  <si>
    <t>Paid out on 1.17.25</t>
  </si>
  <si>
    <t>PAID WITH CHECK #749846 TO THE LANDBANK PER ORC 5721.20</t>
  </si>
  <si>
    <t>Paid out on 10.29.24</t>
  </si>
  <si>
    <t>2025 EXCESS Funds</t>
  </si>
  <si>
    <t>Hanna, Willie &amp; Thema</t>
  </si>
  <si>
    <t>2025-1293</t>
  </si>
  <si>
    <t>Case #23CV836</t>
  </si>
  <si>
    <t>Fellenstein, Thomas UNK Heirs</t>
  </si>
  <si>
    <t>Carmigiano, William</t>
  </si>
  <si>
    <t>Case #24CV61</t>
  </si>
  <si>
    <t>Huntley, Charlotte &amp; Walker, Julia</t>
  </si>
  <si>
    <t>Layman, Dennis UNK Heirs</t>
  </si>
  <si>
    <t>Case #23CV861</t>
  </si>
  <si>
    <t>Eichels, Theodore</t>
  </si>
  <si>
    <t>Case #23CV814</t>
  </si>
  <si>
    <t>Williams, Vern Clayton SR</t>
  </si>
  <si>
    <t>Case #24CV105</t>
  </si>
  <si>
    <t xml:space="preserve">Evans, Jill </t>
  </si>
  <si>
    <t>Case #23CV885</t>
  </si>
  <si>
    <t>Sparks, Brandy</t>
  </si>
  <si>
    <t>Case #24CV315</t>
  </si>
  <si>
    <t>The United States of America</t>
  </si>
  <si>
    <t>Case #24CV343</t>
  </si>
  <si>
    <t>Comfort Green of Geneva</t>
  </si>
  <si>
    <t>Case #24CV785</t>
  </si>
  <si>
    <t>Case #23CV122</t>
  </si>
  <si>
    <t>Paid out on 7.9.25</t>
  </si>
  <si>
    <t>Paid out on 7.14.25</t>
  </si>
  <si>
    <t>Paid out on 10.10.25 by check 763313</t>
  </si>
  <si>
    <t>Paid out on 12.18.25 by check 767342</t>
  </si>
  <si>
    <t>Huebner, Walter C. UMK Heirs</t>
  </si>
  <si>
    <t>2026-0293</t>
  </si>
  <si>
    <t>Case #24CV407</t>
  </si>
  <si>
    <t xml:space="preserve">Dunkle, Joseph J. Estate </t>
  </si>
  <si>
    <t>Case #34348</t>
  </si>
  <si>
    <t>Vargo, Eugene M.</t>
  </si>
  <si>
    <t>Case #24CV622</t>
  </si>
  <si>
    <t>King, Willie L. UNK Heirs</t>
  </si>
  <si>
    <t>Case #24CV774</t>
  </si>
  <si>
    <t>Keshe, Joseph UNK Heirs</t>
  </si>
  <si>
    <t>Case #24CV764</t>
  </si>
  <si>
    <t>Peer, Mildred and Waterson, J UNK Heirs</t>
  </si>
  <si>
    <t>Case #24CV747</t>
  </si>
  <si>
    <t>Young, Jack A UNK Heirs</t>
  </si>
  <si>
    <t>Case #24CV837</t>
  </si>
  <si>
    <t>Buckner, John</t>
  </si>
  <si>
    <t>Case #24CV761</t>
  </si>
  <si>
    <t>Mooney, Marcella UNK Heirs</t>
  </si>
  <si>
    <t>Case #25CV35</t>
  </si>
  <si>
    <t>Gloeckl, Shawn and Smith, Kristie</t>
  </si>
  <si>
    <t>Case #24CV838</t>
  </si>
  <si>
    <t>Rowley, Joann Estate</t>
  </si>
  <si>
    <t>Case #24CV937</t>
  </si>
  <si>
    <t>Titmus, Victor and Susan</t>
  </si>
  <si>
    <t>2025-0293</t>
  </si>
  <si>
    <t>Case #25CV175</t>
  </si>
  <si>
    <t>Costa, Robert JR UNK Heirs</t>
  </si>
  <si>
    <t>Case #24CV726</t>
  </si>
  <si>
    <t>Ramsey, Dorothy UNK Heirs</t>
  </si>
  <si>
    <t>Case #25CV105</t>
  </si>
  <si>
    <t>Curtain, Patrick</t>
  </si>
  <si>
    <t>Case #25CV104</t>
  </si>
  <si>
    <t>Paid out on 12.10.25 by check 767165</t>
  </si>
  <si>
    <t>Paid out on 2.23.26 by Check 769997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</si>
</sst>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10" x14ac:knownFonts="1">
    <font>
      <sz val="12"/>
      <name val="Arial"/>
    </font>
    <font>
      <sz val="10"/>
      <name val="Arial"/>
      <family val="2"/>
    </font>
    <font>
      <sz val="12"/>
      <name val="Arial"/>
      <family val="2"/>
    </font>
    <font>
      <b/>
      <sz val="12"/>
      <name val="Arial"/>
      <family val="2"/>
    </font>
    <font>
      <b/>
      <sz val="14"/>
      <name val="Arial"/>
      <family val="2"/>
    </font>
    <font>
      <b/>
      <sz val="10"/>
      <name val="Arial"/>
      <family val="2"/>
    </font>
    <font>
      <b/>
      <i/>
      <sz val="12"/>
      <name val="Arial"/>
      <family val="2"/>
    </font>
    <font>
      <sz val="12"/>
      <name val="Arial"/>
      <family val="2"/>
    </font>
    <font>
      <sz val="11"/>
      <color theme="1"/>
      <name val="Calibri"/>
      <family val="2"/>
      <scheme val="minor"/>
    </font>
    <font>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cellStyleXfs>
  <cellXfs count="89">
    <xf numFmtId="0" fontId="0" fillId="0" borderId="0" xfId="0"/>
    <xf numFmtId="0" fontId="3" fillId="0" borderId="1" xfId="0" applyFont="1" applyBorder="1" applyAlignment="1" applyProtection="1">
      <alignment horizontal="center"/>
    </xf>
    <xf numFmtId="14" fontId="0" fillId="0" borderId="0" xfId="0" applyNumberFormat="1"/>
    <xf numFmtId="0" fontId="3" fillId="0" borderId="1" xfId="0" applyFont="1" applyBorder="1" applyAlignment="1" applyProtection="1">
      <alignment horizontal="center" wrapText="1"/>
    </xf>
    <xf numFmtId="0" fontId="2" fillId="0" borderId="0" xfId="0" applyFont="1"/>
    <xf numFmtId="0" fontId="3" fillId="0" borderId="1" xfId="0" applyFont="1" applyBorder="1" applyAlignment="1">
      <alignment wrapText="1"/>
    </xf>
    <xf numFmtId="164" fontId="3" fillId="0" borderId="1" xfId="0" applyNumberFormat="1" applyFont="1" applyBorder="1" applyAlignment="1" applyProtection="1">
      <alignment horizontal="center" wrapText="1"/>
    </xf>
    <xf numFmtId="7" fontId="3" fillId="0" borderId="1" xfId="0" applyNumberFormat="1" applyFont="1" applyBorder="1" applyAlignment="1" applyProtection="1">
      <alignment horizontal="center" wrapText="1"/>
    </xf>
    <xf numFmtId="43" fontId="0" fillId="0" borderId="0" xfId="1" applyFont="1"/>
    <xf numFmtId="0" fontId="3" fillId="0" borderId="1" xfId="0" applyFont="1" applyBorder="1" applyAlignment="1">
      <alignment horizontal="center" wrapText="1"/>
    </xf>
    <xf numFmtId="0" fontId="5" fillId="0" borderId="1" xfId="0" applyFont="1" applyBorder="1" applyAlignment="1" applyProtection="1">
      <alignment horizontal="center"/>
    </xf>
    <xf numFmtId="0" fontId="5" fillId="0" borderId="1" xfId="0" applyFont="1" applyBorder="1" applyAlignment="1" applyProtection="1">
      <alignment horizontal="center" wrapText="1"/>
    </xf>
    <xf numFmtId="164" fontId="5" fillId="0" borderId="1" xfId="0" applyNumberFormat="1" applyFont="1" applyBorder="1" applyAlignment="1" applyProtection="1">
      <alignment horizontal="center"/>
    </xf>
    <xf numFmtId="7" fontId="5" fillId="0" borderId="1" xfId="0" applyNumberFormat="1" applyFont="1" applyBorder="1" applyAlignment="1" applyProtection="1">
      <alignment horizontal="center"/>
    </xf>
    <xf numFmtId="0" fontId="1" fillId="0" borderId="0" xfId="0" applyFont="1"/>
    <xf numFmtId="14" fontId="1" fillId="0" borderId="0" xfId="0" applyNumberFormat="1" applyFont="1"/>
    <xf numFmtId="0" fontId="1" fillId="0" borderId="0" xfId="0" applyFont="1" applyAlignment="1">
      <alignment horizontal="center"/>
    </xf>
    <xf numFmtId="43" fontId="1" fillId="0" borderId="0" xfId="1" applyFont="1"/>
    <xf numFmtId="0" fontId="2"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0" fontId="2" fillId="0" borderId="0" xfId="0" applyFont="1" applyAlignment="1">
      <alignment wrapText="1"/>
    </xf>
    <xf numFmtId="14" fontId="0" fillId="0" borderId="0" xfId="1" applyNumberFormat="1" applyFont="1"/>
    <xf numFmtId="0" fontId="3" fillId="0" borderId="0" xfId="0" applyFont="1"/>
    <xf numFmtId="44" fontId="3" fillId="0" borderId="0" xfId="2" applyFont="1"/>
    <xf numFmtId="43" fontId="0" fillId="0" borderId="0" xfId="0" applyNumberFormat="1"/>
    <xf numFmtId="44" fontId="5" fillId="0" borderId="0" xfId="2" applyFont="1"/>
    <xf numFmtId="2" fontId="0" fillId="0" borderId="0" xfId="0" applyNumberFormat="1"/>
    <xf numFmtId="0" fontId="1" fillId="0" borderId="0" xfId="0" applyFont="1" applyAlignment="1">
      <alignment horizontal="left"/>
    </xf>
    <xf numFmtId="43" fontId="0" fillId="0" borderId="3" xfId="0" applyNumberFormat="1" applyBorder="1"/>
    <xf numFmtId="0" fontId="3" fillId="0" borderId="0" xfId="0" quotePrefix="1" applyFont="1"/>
    <xf numFmtId="164" fontId="5" fillId="0" borderId="0" xfId="0" applyNumberFormat="1" applyFont="1" applyBorder="1" applyAlignment="1" applyProtection="1">
      <alignment horizontal="center"/>
    </xf>
    <xf numFmtId="14" fontId="1" fillId="0" borderId="0" xfId="0" applyNumberFormat="1" applyFont="1" applyBorder="1" applyAlignment="1">
      <alignment horizontal="center"/>
    </xf>
    <xf numFmtId="0" fontId="1" fillId="0" borderId="0" xfId="0" applyFont="1" applyBorder="1" applyAlignment="1">
      <alignment horizontal="center"/>
    </xf>
    <xf numFmtId="14" fontId="9" fillId="0" borderId="0" xfId="0" applyNumberFormat="1" applyFont="1" applyBorder="1" applyAlignment="1">
      <alignment horizontal="center"/>
    </xf>
    <xf numFmtId="0" fontId="9" fillId="0" borderId="0" xfId="0" applyFont="1" applyBorder="1" applyAlignment="1">
      <alignment horizontal="center"/>
    </xf>
    <xf numFmtId="14" fontId="0" fillId="0" borderId="0" xfId="0" applyNumberFormat="1" applyFill="1" applyAlignment="1">
      <alignment horizontal="center"/>
    </xf>
    <xf numFmtId="0" fontId="2" fillId="0" borderId="0" xfId="0" applyFont="1" applyFill="1" applyAlignment="1">
      <alignment wrapText="1"/>
    </xf>
    <xf numFmtId="0" fontId="2" fillId="0" borderId="0" xfId="0" applyFont="1" applyFill="1" applyAlignment="1">
      <alignment horizontal="center"/>
    </xf>
    <xf numFmtId="0" fontId="0" fillId="0" borderId="0" xfId="0" applyFill="1"/>
    <xf numFmtId="0" fontId="2" fillId="0" borderId="0" xfId="0" applyFont="1" applyFill="1"/>
    <xf numFmtId="14" fontId="0" fillId="0" borderId="0" xfId="0" applyNumberFormat="1" applyFill="1"/>
    <xf numFmtId="0" fontId="0" fillId="0" borderId="0" xfId="0" applyFill="1" applyAlignment="1">
      <alignment horizontal="center"/>
    </xf>
    <xf numFmtId="14" fontId="2" fillId="0" borderId="0" xfId="0" applyNumberFormat="1" applyFont="1"/>
    <xf numFmtId="44" fontId="2" fillId="0" borderId="0" xfId="2" applyFont="1"/>
    <xf numFmtId="0" fontId="6" fillId="0" borderId="0" xfId="0" applyFont="1" applyAlignment="1">
      <alignment horizontal="right"/>
    </xf>
    <xf numFmtId="0" fontId="0" fillId="2" borderId="0" xfId="0" applyFill="1"/>
    <xf numFmtId="14" fontId="5" fillId="3" borderId="0" xfId="0" applyNumberFormat="1" applyFont="1" applyFill="1"/>
    <xf numFmtId="0" fontId="5" fillId="3" borderId="0" xfId="0" applyFont="1" applyFill="1" applyAlignment="1">
      <alignment horizontal="center"/>
    </xf>
    <xf numFmtId="43" fontId="5" fillId="3" borderId="0" xfId="1" applyFont="1" applyFill="1"/>
    <xf numFmtId="0" fontId="3" fillId="3" borderId="0" xfId="0" applyFont="1" applyFill="1"/>
    <xf numFmtId="0" fontId="5" fillId="3" borderId="0" xfId="0" applyFont="1" applyFill="1"/>
    <xf numFmtId="14" fontId="3" fillId="3" borderId="0" xfId="0" applyNumberFormat="1" applyFont="1" applyFill="1" applyAlignment="1">
      <alignment horizontal="center"/>
    </xf>
    <xf numFmtId="0" fontId="3" fillId="3" borderId="0" xfId="0" applyFont="1" applyFill="1" applyAlignment="1">
      <alignment wrapText="1"/>
    </xf>
    <xf numFmtId="0" fontId="3" fillId="3" borderId="0" xfId="0" applyFont="1" applyFill="1" applyAlignment="1">
      <alignment horizontal="center"/>
    </xf>
    <xf numFmtId="43" fontId="3" fillId="3" borderId="0" xfId="1" applyFont="1" applyFill="1"/>
    <xf numFmtId="14" fontId="3" fillId="3" borderId="0" xfId="0" applyNumberFormat="1" applyFont="1" applyFill="1"/>
    <xf numFmtId="0" fontId="3" fillId="0" borderId="0" xfId="0" applyFont="1" applyFill="1"/>
    <xf numFmtId="44" fontId="0" fillId="0" borderId="0" xfId="2" applyFont="1"/>
    <xf numFmtId="44" fontId="6" fillId="0" borderId="0" xfId="2" applyFont="1"/>
    <xf numFmtId="44" fontId="3" fillId="0" borderId="1" xfId="2" applyFont="1" applyBorder="1" applyAlignment="1" applyProtection="1">
      <alignment horizontal="center" wrapText="1"/>
    </xf>
    <xf numFmtId="44" fontId="0" fillId="0" borderId="0" xfId="2" applyFont="1" applyFill="1"/>
    <xf numFmtId="14" fontId="2" fillId="0" borderId="0" xfId="0" applyNumberFormat="1" applyFont="1" applyFill="1" applyAlignment="1">
      <alignment horizontal="center"/>
    </xf>
    <xf numFmtId="44" fontId="2" fillId="0" borderId="0" xfId="2" applyFont="1" applyFill="1"/>
    <xf numFmtId="14" fontId="2" fillId="0" borderId="0" xfId="0" applyNumberFormat="1" applyFont="1" applyFill="1"/>
    <xf numFmtId="0" fontId="0" fillId="3" borderId="0" xfId="0" applyFill="1"/>
    <xf numFmtId="44" fontId="3" fillId="3" borderId="0" xfId="2" applyFont="1" applyFill="1"/>
    <xf numFmtId="14" fontId="4" fillId="3" borderId="0" xfId="0" applyNumberFormat="1" applyFont="1" applyFill="1" applyAlignment="1">
      <alignment horizontal="center"/>
    </xf>
    <xf numFmtId="0" fontId="4" fillId="3" borderId="0" xfId="0" applyFont="1" applyFill="1" applyAlignment="1">
      <alignment wrapText="1"/>
    </xf>
    <xf numFmtId="0" fontId="4" fillId="3" borderId="0" xfId="0" applyFont="1" applyFill="1" applyAlignment="1">
      <alignment horizontal="center"/>
    </xf>
    <xf numFmtId="44" fontId="4" fillId="3" borderId="0" xfId="2" applyFont="1" applyFill="1"/>
    <xf numFmtId="0" fontId="4" fillId="3" borderId="0" xfId="0" applyFont="1" applyFill="1"/>
    <xf numFmtId="14" fontId="4" fillId="3" borderId="0" xfId="0" applyNumberFormat="1" applyFont="1" applyFill="1"/>
    <xf numFmtId="14" fontId="5" fillId="0" borderId="0" xfId="0" applyNumberFormat="1" applyFont="1" applyFill="1"/>
    <xf numFmtId="0" fontId="5" fillId="0" borderId="0" xfId="0" applyFont="1" applyFill="1"/>
    <xf numFmtId="0" fontId="5" fillId="0" borderId="0" xfId="0" applyFont="1" applyFill="1" applyAlignment="1">
      <alignment horizontal="center"/>
    </xf>
    <xf numFmtId="43" fontId="5" fillId="0" borderId="0" xfId="1" applyFont="1" applyFill="1"/>
    <xf numFmtId="44" fontId="3" fillId="3" borderId="4" xfId="0" applyNumberFormat="1" applyFont="1" applyFill="1" applyBorder="1"/>
    <xf numFmtId="44" fontId="7" fillId="0" borderId="0" xfId="2" applyFont="1" applyFill="1"/>
    <xf numFmtId="14" fontId="0" fillId="4" borderId="0" xfId="0" applyNumberFormat="1" applyFill="1" applyAlignment="1">
      <alignment horizontal="center"/>
    </xf>
    <xf numFmtId="0" fontId="0" fillId="4" borderId="0" xfId="0" applyFill="1"/>
    <xf numFmtId="0" fontId="0" fillId="4" borderId="0" xfId="0" applyFill="1" applyAlignment="1">
      <alignment horizontal="center"/>
    </xf>
    <xf numFmtId="44" fontId="7" fillId="4" borderId="0" xfId="2" applyFont="1" applyFill="1"/>
    <xf numFmtId="14" fontId="0" fillId="4" borderId="0" xfId="0" applyNumberFormat="1" applyFill="1"/>
    <xf numFmtId="0" fontId="5" fillId="3" borderId="0" xfId="0" applyFont="1" applyFill="1" applyAlignment="1">
      <alignment horizontal="left" vertical="top" wrapText="1"/>
    </xf>
    <xf numFmtId="43" fontId="2" fillId="0" borderId="0" xfId="1" applyFont="1"/>
    <xf numFmtId="43" fontId="2" fillId="0" borderId="2" xfId="1" applyFont="1" applyBorder="1"/>
    <xf numFmtId="44" fontId="5" fillId="0" borderId="3" xfId="2" applyFont="1" applyBorder="1"/>
    <xf numFmtId="44" fontId="3" fillId="0" borderId="3" xfId="2" applyFont="1" applyBorder="1"/>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
  <sheetViews>
    <sheetView zoomScaleNormal="100" workbookViewId="0">
      <selection activeCell="B15" sqref="B15"/>
    </sheetView>
  </sheetViews>
  <sheetFormatPr defaultRowHeight="12.75" x14ac:dyDescent="0.2"/>
  <cols>
    <col min="1" max="1" width="11.77734375" style="14" customWidth="1"/>
    <col min="2" max="2" width="31.88671875" style="14" bestFit="1" customWidth="1"/>
    <col min="3" max="3" width="9.5546875" style="16" customWidth="1"/>
    <col min="4" max="4" width="10" style="14" bestFit="1" customWidth="1"/>
    <col min="5" max="5" width="10" style="14" hidden="1" customWidth="1"/>
    <col min="6" max="6" width="11" style="14" hidden="1" customWidth="1"/>
    <col min="7" max="7" width="4" style="14" hidden="1" customWidth="1"/>
    <col min="8" max="8" width="43.109375" style="16" bestFit="1" customWidth="1"/>
    <col min="9" max="9" width="9.88671875" style="16" hidden="1" customWidth="1"/>
    <col min="10" max="10" width="0" style="16" hidden="1" customWidth="1"/>
    <col min="11" max="11" width="17.5546875" style="14" customWidth="1"/>
    <col min="12" max="16384" width="8.88671875" style="14"/>
  </cols>
  <sheetData>
    <row r="1" spans="1:10" ht="26.25" thickBot="1" x14ac:dyDescent="0.25">
      <c r="A1" s="10" t="s">
        <v>39</v>
      </c>
      <c r="B1" s="10" t="s">
        <v>1</v>
      </c>
      <c r="C1" s="11" t="s">
        <v>40</v>
      </c>
      <c r="D1" s="12" t="s">
        <v>41</v>
      </c>
      <c r="E1" s="13" t="s">
        <v>42</v>
      </c>
      <c r="F1" s="12" t="s">
        <v>43</v>
      </c>
      <c r="H1" s="12" t="s">
        <v>0</v>
      </c>
      <c r="I1" s="12" t="s">
        <v>44</v>
      </c>
      <c r="J1" s="12" t="s">
        <v>45</v>
      </c>
    </row>
    <row r="2" spans="1:10" customFormat="1" ht="15" x14ac:dyDescent="0.2">
      <c r="A2" s="15">
        <v>44354</v>
      </c>
      <c r="B2" s="14" t="s">
        <v>119</v>
      </c>
      <c r="C2" s="16" t="s">
        <v>120</v>
      </c>
      <c r="D2" s="17">
        <v>1956.01</v>
      </c>
      <c r="E2" s="27"/>
      <c r="F2" s="4" t="s">
        <v>121</v>
      </c>
      <c r="H2" s="28" t="s">
        <v>121</v>
      </c>
    </row>
    <row r="3" spans="1:10" x14ac:dyDescent="0.2">
      <c r="D3" s="26">
        <f>SUM(D2:D2)</f>
        <v>1956.01</v>
      </c>
      <c r="H3" s="14"/>
    </row>
  </sheetData>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
  <sheetViews>
    <sheetView topLeftCell="A64" zoomScaleNormal="100" workbookViewId="0">
      <selection activeCell="L86" sqref="L86"/>
    </sheetView>
  </sheetViews>
  <sheetFormatPr defaultRowHeight="15" x14ac:dyDescent="0.2"/>
  <cols>
    <col min="1" max="1" width="14.33203125" style="19" bestFit="1" customWidth="1"/>
    <col min="2" max="2" width="42" customWidth="1"/>
    <col min="3" max="3" width="11" style="19" customWidth="1"/>
    <col min="4" max="4" width="12.77734375" style="58" bestFit="1" customWidth="1"/>
    <col min="5" max="5" width="10.6640625" customWidth="1"/>
    <col min="6" max="6" width="30.109375" customWidth="1"/>
    <col min="7" max="7" width="10.109375" bestFit="1" customWidth="1"/>
    <col min="8" max="8" width="9" bestFit="1" customWidth="1"/>
  </cols>
  <sheetData>
    <row r="1" spans="1:8" ht="50.25" thickBot="1" x14ac:dyDescent="0.3">
      <c r="A1" s="9" t="s">
        <v>53</v>
      </c>
      <c r="B1" s="1" t="s">
        <v>165</v>
      </c>
      <c r="C1" s="3" t="s">
        <v>78</v>
      </c>
      <c r="D1" s="60" t="s">
        <v>79</v>
      </c>
      <c r="E1" s="7" t="s">
        <v>7</v>
      </c>
      <c r="F1" s="5" t="s">
        <v>0</v>
      </c>
      <c r="G1" s="9" t="s">
        <v>38</v>
      </c>
      <c r="H1" s="9" t="s">
        <v>37</v>
      </c>
    </row>
    <row r="2" spans="1:8" x14ac:dyDescent="0.2">
      <c r="A2" s="20">
        <v>44917</v>
      </c>
      <c r="B2" s="21" t="s">
        <v>166</v>
      </c>
      <c r="C2" s="18" t="s">
        <v>167</v>
      </c>
      <c r="D2" s="58">
        <v>10603</v>
      </c>
      <c r="F2" s="4" t="s">
        <v>168</v>
      </c>
      <c r="G2" s="2">
        <v>44823</v>
      </c>
      <c r="H2" s="19">
        <v>32968</v>
      </c>
    </row>
    <row r="3" spans="1:8" x14ac:dyDescent="0.2">
      <c r="A3" s="20">
        <v>44917</v>
      </c>
      <c r="B3" s="21" t="s">
        <v>169</v>
      </c>
      <c r="C3" s="18" t="s">
        <v>167</v>
      </c>
      <c r="D3" s="58">
        <v>815.8</v>
      </c>
      <c r="F3" s="4" t="s">
        <v>170</v>
      </c>
      <c r="G3" s="2">
        <v>44824</v>
      </c>
      <c r="H3" s="19">
        <v>32981</v>
      </c>
    </row>
    <row r="4" spans="1:8" x14ac:dyDescent="0.2">
      <c r="A4" s="20">
        <v>44917</v>
      </c>
      <c r="B4" s="21" t="s">
        <v>176</v>
      </c>
      <c r="C4" s="18" t="s">
        <v>167</v>
      </c>
      <c r="D4" s="58">
        <v>5448.19</v>
      </c>
      <c r="F4" s="4" t="s">
        <v>175</v>
      </c>
      <c r="G4" s="2">
        <v>44663</v>
      </c>
      <c r="H4" s="19">
        <v>32744</v>
      </c>
    </row>
    <row r="5" spans="1:8" x14ac:dyDescent="0.2">
      <c r="A5" s="20">
        <v>44917</v>
      </c>
      <c r="B5" s="21" t="s">
        <v>177</v>
      </c>
      <c r="C5" s="18" t="s">
        <v>167</v>
      </c>
      <c r="D5" s="58">
        <v>2434.4</v>
      </c>
      <c r="F5" s="4" t="s">
        <v>178</v>
      </c>
      <c r="G5" s="2">
        <v>44739</v>
      </c>
      <c r="H5" s="19">
        <v>32875</v>
      </c>
    </row>
    <row r="6" spans="1:8" x14ac:dyDescent="0.2">
      <c r="A6" s="20">
        <v>44917</v>
      </c>
      <c r="B6" s="21" t="s">
        <v>179</v>
      </c>
      <c r="C6" s="18" t="s">
        <v>167</v>
      </c>
      <c r="D6" s="58">
        <v>1480.05</v>
      </c>
      <c r="F6" s="4" t="s">
        <v>180</v>
      </c>
      <c r="G6" s="2">
        <v>44739</v>
      </c>
      <c r="H6" s="19">
        <v>32899</v>
      </c>
    </row>
    <row r="7" spans="1:8" x14ac:dyDescent="0.2">
      <c r="A7" s="20">
        <v>44917</v>
      </c>
      <c r="B7" s="21" t="s">
        <v>179</v>
      </c>
      <c r="C7" s="18" t="s">
        <v>167</v>
      </c>
      <c r="D7" s="58">
        <v>21798.01</v>
      </c>
      <c r="F7" s="4" t="s">
        <v>180</v>
      </c>
      <c r="G7" s="2">
        <v>44739</v>
      </c>
      <c r="H7" s="19">
        <v>32893</v>
      </c>
    </row>
    <row r="8" spans="1:8" x14ac:dyDescent="0.2">
      <c r="A8" s="20">
        <v>44917</v>
      </c>
      <c r="B8" s="21" t="s">
        <v>181</v>
      </c>
      <c r="C8" s="18" t="s">
        <v>167</v>
      </c>
      <c r="D8" s="58">
        <v>7223.05</v>
      </c>
      <c r="F8" s="4" t="s">
        <v>182</v>
      </c>
      <c r="G8" s="2">
        <v>44739</v>
      </c>
      <c r="H8" s="19">
        <v>32881</v>
      </c>
    </row>
    <row r="9" spans="1:8" x14ac:dyDescent="0.2">
      <c r="A9" s="20">
        <v>44917</v>
      </c>
      <c r="B9" s="21" t="s">
        <v>183</v>
      </c>
      <c r="C9" s="18" t="s">
        <v>167</v>
      </c>
      <c r="D9" s="58">
        <v>34236.06</v>
      </c>
      <c r="F9" s="4" t="s">
        <v>184</v>
      </c>
      <c r="G9" s="2">
        <v>44739</v>
      </c>
      <c r="H9" s="19">
        <v>32887</v>
      </c>
    </row>
    <row r="10" spans="1:8" x14ac:dyDescent="0.2">
      <c r="A10" s="20">
        <v>44917</v>
      </c>
      <c r="B10" s="21" t="s">
        <v>185</v>
      </c>
      <c r="C10" s="18" t="s">
        <v>167</v>
      </c>
      <c r="D10" s="58">
        <v>1082.6600000000001</v>
      </c>
      <c r="F10" s="4" t="s">
        <v>186</v>
      </c>
      <c r="G10" s="2">
        <v>44634</v>
      </c>
      <c r="H10" s="19">
        <v>32718</v>
      </c>
    </row>
    <row r="11" spans="1:8" x14ac:dyDescent="0.2">
      <c r="A11" s="20">
        <v>44917</v>
      </c>
      <c r="B11" s="21" t="s">
        <v>187</v>
      </c>
      <c r="C11" s="18" t="s">
        <v>167</v>
      </c>
      <c r="D11" s="58">
        <v>1.33</v>
      </c>
      <c r="F11" s="4" t="s">
        <v>188</v>
      </c>
      <c r="G11" s="2">
        <v>44634</v>
      </c>
      <c r="H11" s="19">
        <v>32701</v>
      </c>
    </row>
    <row r="12" spans="1:8" x14ac:dyDescent="0.2">
      <c r="A12" s="20">
        <v>44917</v>
      </c>
      <c r="B12" s="21" t="s">
        <v>189</v>
      </c>
      <c r="C12" s="18" t="s">
        <v>167</v>
      </c>
      <c r="D12" s="58">
        <v>6903.21</v>
      </c>
      <c r="F12" s="4" t="s">
        <v>190</v>
      </c>
      <c r="G12" s="2">
        <v>44565</v>
      </c>
      <c r="H12" s="19">
        <v>32655</v>
      </c>
    </row>
    <row r="13" spans="1:8" x14ac:dyDescent="0.2">
      <c r="A13" s="20">
        <v>44917</v>
      </c>
      <c r="B13" s="21" t="s">
        <v>191</v>
      </c>
      <c r="C13" s="18" t="s">
        <v>167</v>
      </c>
      <c r="D13" s="58">
        <v>3050.76</v>
      </c>
      <c r="F13" s="4" t="s">
        <v>192</v>
      </c>
      <c r="G13" s="2">
        <v>44663</v>
      </c>
      <c r="H13" s="19">
        <v>32731</v>
      </c>
    </row>
    <row r="14" spans="1:8" x14ac:dyDescent="0.2">
      <c r="A14" s="20">
        <v>44917</v>
      </c>
      <c r="B14" s="21" t="s">
        <v>195</v>
      </c>
      <c r="C14" s="18" t="s">
        <v>167</v>
      </c>
      <c r="D14" s="58">
        <v>3180.02</v>
      </c>
      <c r="F14" s="4" t="s">
        <v>196</v>
      </c>
      <c r="G14" s="2">
        <v>44782</v>
      </c>
      <c r="H14" s="19">
        <v>32937</v>
      </c>
    </row>
    <row r="15" spans="1:8" x14ac:dyDescent="0.2">
      <c r="A15" s="20">
        <v>44917</v>
      </c>
      <c r="B15" s="21" t="s">
        <v>197</v>
      </c>
      <c r="C15" s="18" t="s">
        <v>167</v>
      </c>
      <c r="D15" s="58">
        <v>5777.26</v>
      </c>
      <c r="F15" s="4" t="s">
        <v>198</v>
      </c>
      <c r="G15" s="2">
        <v>44782</v>
      </c>
      <c r="H15" s="19">
        <v>32931</v>
      </c>
    </row>
    <row r="16" spans="1:8" x14ac:dyDescent="0.2">
      <c r="A16" s="20">
        <v>44917</v>
      </c>
      <c r="B16" s="21" t="s">
        <v>199</v>
      </c>
      <c r="C16" s="18" t="s">
        <v>167</v>
      </c>
      <c r="D16" s="58">
        <v>6746.49</v>
      </c>
      <c r="F16" s="4" t="s">
        <v>200</v>
      </c>
      <c r="G16" s="2">
        <v>44902</v>
      </c>
      <c r="H16" s="19">
        <v>33029</v>
      </c>
    </row>
    <row r="17" spans="1:8" x14ac:dyDescent="0.2">
      <c r="A17" s="20">
        <v>44917</v>
      </c>
      <c r="B17" s="21" t="s">
        <v>201</v>
      </c>
      <c r="C17" s="18" t="s">
        <v>167</v>
      </c>
      <c r="D17" s="58">
        <v>14935.55</v>
      </c>
      <c r="F17" s="4" t="s">
        <v>202</v>
      </c>
      <c r="G17" s="2">
        <v>44874</v>
      </c>
      <c r="H17" s="19">
        <v>33021</v>
      </c>
    </row>
    <row r="18" spans="1:8" x14ac:dyDescent="0.2">
      <c r="A18" s="20">
        <v>44917</v>
      </c>
      <c r="B18" s="21" t="s">
        <v>204</v>
      </c>
      <c r="C18" s="18" t="s">
        <v>167</v>
      </c>
      <c r="D18" s="58">
        <v>1281.3900000000001</v>
      </c>
      <c r="F18" s="4" t="s">
        <v>203</v>
      </c>
      <c r="G18" s="2">
        <v>44403</v>
      </c>
      <c r="H18" s="19">
        <v>32519</v>
      </c>
    </row>
    <row r="19" spans="1:8" x14ac:dyDescent="0.2">
      <c r="A19" s="20">
        <v>44917</v>
      </c>
      <c r="B19" s="21" t="s">
        <v>205</v>
      </c>
      <c r="C19" s="18" t="s">
        <v>167</v>
      </c>
      <c r="D19" s="58">
        <v>21</v>
      </c>
      <c r="F19" s="4" t="s">
        <v>206</v>
      </c>
      <c r="G19" s="2">
        <v>44447</v>
      </c>
      <c r="H19" s="19">
        <v>32611</v>
      </c>
    </row>
    <row r="20" spans="1:8" x14ac:dyDescent="0.2">
      <c r="A20" s="20">
        <v>44917</v>
      </c>
      <c r="B20" s="21" t="s">
        <v>207</v>
      </c>
      <c r="C20" s="18" t="s">
        <v>167</v>
      </c>
      <c r="D20" s="58">
        <v>393.22</v>
      </c>
      <c r="F20" s="4" t="s">
        <v>208</v>
      </c>
      <c r="G20" s="2">
        <v>44697</v>
      </c>
      <c r="H20" s="19">
        <v>32804</v>
      </c>
    </row>
    <row r="21" spans="1:8" x14ac:dyDescent="0.2">
      <c r="A21" s="20"/>
      <c r="B21" s="21"/>
      <c r="C21" s="18"/>
      <c r="F21" s="4"/>
      <c r="G21" s="2"/>
      <c r="H21" s="19"/>
    </row>
    <row r="22" spans="1:8" x14ac:dyDescent="0.2">
      <c r="A22" s="20"/>
      <c r="B22" s="21"/>
      <c r="C22" s="45" t="s">
        <v>290</v>
      </c>
      <c r="D22" s="59">
        <f>SUM(D2:D20)</f>
        <v>127411.45000000001</v>
      </c>
      <c r="F22" s="4"/>
      <c r="G22" s="2"/>
      <c r="H22" s="19"/>
    </row>
    <row r="23" spans="1:8" x14ac:dyDescent="0.2">
      <c r="A23" s="20"/>
      <c r="B23" s="21"/>
      <c r="C23" s="18"/>
      <c r="F23" s="4"/>
      <c r="G23" s="2"/>
      <c r="H23" s="19"/>
    </row>
    <row r="24" spans="1:8" ht="50.25" thickBot="1" x14ac:dyDescent="0.3">
      <c r="A24" s="9" t="s">
        <v>53</v>
      </c>
      <c r="B24" s="1" t="s">
        <v>219</v>
      </c>
      <c r="C24" s="3" t="s">
        <v>78</v>
      </c>
      <c r="D24" s="60" t="s">
        <v>79</v>
      </c>
      <c r="E24" s="7" t="s">
        <v>7</v>
      </c>
      <c r="F24" s="5" t="s">
        <v>0</v>
      </c>
      <c r="G24" s="9" t="s">
        <v>38</v>
      </c>
      <c r="H24" s="9" t="s">
        <v>37</v>
      </c>
    </row>
    <row r="25" spans="1:8" ht="45" x14ac:dyDescent="0.2">
      <c r="A25" s="20">
        <v>45079</v>
      </c>
      <c r="B25" s="21" t="s">
        <v>214</v>
      </c>
      <c r="C25" s="18"/>
      <c r="D25" s="58">
        <v>1367.81</v>
      </c>
      <c r="F25" s="4" t="s">
        <v>212</v>
      </c>
      <c r="G25" s="2" t="s">
        <v>96</v>
      </c>
      <c r="H25" s="19" t="s">
        <v>96</v>
      </c>
    </row>
    <row r="26" spans="1:8" x14ac:dyDescent="0.2">
      <c r="A26" s="20">
        <v>45079</v>
      </c>
      <c r="B26" s="21" t="s">
        <v>216</v>
      </c>
      <c r="C26" s="18"/>
      <c r="D26" s="58">
        <v>5419.09</v>
      </c>
      <c r="F26" s="4" t="s">
        <v>217</v>
      </c>
      <c r="G26" s="2" t="s">
        <v>96</v>
      </c>
      <c r="H26" s="19" t="s">
        <v>96</v>
      </c>
    </row>
    <row r="27" spans="1:8" x14ac:dyDescent="0.2">
      <c r="A27" s="20"/>
      <c r="B27" s="21"/>
      <c r="C27" s="18"/>
      <c r="F27" s="4"/>
      <c r="G27" s="2"/>
      <c r="H27" s="19"/>
    </row>
    <row r="28" spans="1:8" x14ac:dyDescent="0.2">
      <c r="A28" s="20"/>
      <c r="B28" s="21"/>
      <c r="C28" s="45" t="s">
        <v>290</v>
      </c>
      <c r="D28" s="59">
        <f>SUM(D25:D27)</f>
        <v>6786.9</v>
      </c>
      <c r="F28" s="4"/>
      <c r="G28" s="2"/>
      <c r="H28" s="19"/>
    </row>
    <row r="29" spans="1:8" ht="50.25" thickBot="1" x14ac:dyDescent="0.3">
      <c r="A29" s="9" t="s">
        <v>53</v>
      </c>
      <c r="B29" s="1" t="s">
        <v>220</v>
      </c>
      <c r="C29" s="3" t="s">
        <v>78</v>
      </c>
      <c r="D29" s="60" t="s">
        <v>79</v>
      </c>
      <c r="E29" s="7" t="s">
        <v>7</v>
      </c>
      <c r="F29" s="5" t="s">
        <v>0</v>
      </c>
      <c r="G29" s="9" t="s">
        <v>38</v>
      </c>
      <c r="H29" s="9" t="s">
        <v>37</v>
      </c>
    </row>
    <row r="30" spans="1:8" x14ac:dyDescent="0.2">
      <c r="A30" s="20">
        <v>45411</v>
      </c>
      <c r="B30" s="21" t="s">
        <v>221</v>
      </c>
      <c r="C30" s="18" t="s">
        <v>222</v>
      </c>
      <c r="D30" s="58">
        <v>101078.82</v>
      </c>
      <c r="F30" s="4" t="s">
        <v>223</v>
      </c>
      <c r="G30" s="2">
        <v>44971</v>
      </c>
      <c r="H30" s="19">
        <v>33113</v>
      </c>
    </row>
    <row r="31" spans="1:8" x14ac:dyDescent="0.2">
      <c r="A31" s="20">
        <v>45411</v>
      </c>
      <c r="B31" s="21" t="s">
        <v>224</v>
      </c>
      <c r="C31" s="18" t="s">
        <v>222</v>
      </c>
      <c r="D31" s="58">
        <v>7212.39</v>
      </c>
      <c r="F31" s="4" t="s">
        <v>225</v>
      </c>
      <c r="G31" s="2">
        <v>45014</v>
      </c>
      <c r="H31" s="19">
        <v>33169</v>
      </c>
    </row>
    <row r="32" spans="1:8" x14ac:dyDescent="0.2">
      <c r="A32" s="20">
        <v>45411</v>
      </c>
      <c r="B32" s="21" t="s">
        <v>226</v>
      </c>
      <c r="C32" s="18" t="s">
        <v>222</v>
      </c>
      <c r="D32" s="58">
        <v>3365.49</v>
      </c>
      <c r="F32" s="4" t="s">
        <v>227</v>
      </c>
      <c r="G32" s="2">
        <v>45019</v>
      </c>
      <c r="H32" s="19">
        <v>33181</v>
      </c>
    </row>
    <row r="33" spans="1:8" x14ac:dyDescent="0.2">
      <c r="A33" s="20">
        <v>45411</v>
      </c>
      <c r="B33" s="21" t="s">
        <v>228</v>
      </c>
      <c r="C33" s="18" t="s">
        <v>222</v>
      </c>
      <c r="D33" s="58">
        <v>157.38999999999999</v>
      </c>
      <c r="F33" s="4" t="s">
        <v>229</v>
      </c>
      <c r="G33" s="2">
        <v>45034</v>
      </c>
      <c r="H33" s="19">
        <v>33209</v>
      </c>
    </row>
    <row r="34" spans="1:8" x14ac:dyDescent="0.2">
      <c r="A34" s="20">
        <v>45411</v>
      </c>
      <c r="B34" s="21" t="s">
        <v>230</v>
      </c>
      <c r="C34" s="18" t="s">
        <v>222</v>
      </c>
      <c r="D34" s="58">
        <v>18448.86</v>
      </c>
      <c r="F34" s="4" t="s">
        <v>231</v>
      </c>
      <c r="G34" s="2">
        <v>45069</v>
      </c>
      <c r="H34" s="19">
        <v>33319</v>
      </c>
    </row>
    <row r="35" spans="1:8" x14ac:dyDescent="0.2">
      <c r="A35" s="20">
        <v>45411</v>
      </c>
      <c r="B35" s="21" t="s">
        <v>232</v>
      </c>
      <c r="C35" s="18" t="s">
        <v>222</v>
      </c>
      <c r="D35" s="58">
        <v>5715.33</v>
      </c>
      <c r="F35" s="4" t="s">
        <v>233</v>
      </c>
      <c r="G35" s="2">
        <v>45106</v>
      </c>
      <c r="H35" s="19">
        <v>33343</v>
      </c>
    </row>
    <row r="36" spans="1:8" x14ac:dyDescent="0.2">
      <c r="A36" s="20">
        <v>45411</v>
      </c>
      <c r="B36" s="21" t="s">
        <v>234</v>
      </c>
      <c r="C36" s="18" t="s">
        <v>222</v>
      </c>
      <c r="D36" s="58">
        <v>182.65</v>
      </c>
      <c r="F36" s="4" t="s">
        <v>235</v>
      </c>
      <c r="G36" s="2">
        <v>45106</v>
      </c>
      <c r="H36" s="19">
        <v>33337</v>
      </c>
    </row>
    <row r="37" spans="1:8" x14ac:dyDescent="0.2">
      <c r="A37" s="36">
        <v>45411</v>
      </c>
      <c r="B37" s="37" t="s">
        <v>236</v>
      </c>
      <c r="C37" s="38" t="s">
        <v>222</v>
      </c>
      <c r="D37" s="78">
        <v>63571.21</v>
      </c>
      <c r="E37" s="39"/>
      <c r="F37" s="40" t="s">
        <v>237</v>
      </c>
      <c r="G37" s="41">
        <v>45106</v>
      </c>
      <c r="H37" s="42">
        <v>33371</v>
      </c>
    </row>
    <row r="38" spans="1:8" x14ac:dyDescent="0.2">
      <c r="A38" s="20">
        <v>45411</v>
      </c>
      <c r="B38" s="21" t="s">
        <v>238</v>
      </c>
      <c r="C38" s="18" t="s">
        <v>222</v>
      </c>
      <c r="D38" s="58">
        <v>2507.41</v>
      </c>
      <c r="F38" s="4" t="s">
        <v>239</v>
      </c>
      <c r="G38" s="2">
        <v>45106</v>
      </c>
      <c r="H38" s="19">
        <v>33349</v>
      </c>
    </row>
    <row r="39" spans="1:8" x14ac:dyDescent="0.2">
      <c r="A39" s="20">
        <v>45411</v>
      </c>
      <c r="B39" s="21" t="s">
        <v>240</v>
      </c>
      <c r="C39" s="18" t="s">
        <v>222</v>
      </c>
      <c r="D39" s="58">
        <v>20281.14</v>
      </c>
      <c r="F39" s="4" t="s">
        <v>241</v>
      </c>
      <c r="G39" s="2">
        <v>45138</v>
      </c>
      <c r="H39" s="19">
        <v>33441</v>
      </c>
    </row>
    <row r="40" spans="1:8" x14ac:dyDescent="0.2">
      <c r="A40" s="20">
        <v>45411</v>
      </c>
      <c r="B40" s="21" t="s">
        <v>242</v>
      </c>
      <c r="C40" s="18" t="s">
        <v>222</v>
      </c>
      <c r="D40" s="58">
        <v>1412.41</v>
      </c>
      <c r="F40" s="4" t="s">
        <v>243</v>
      </c>
      <c r="G40" s="2">
        <v>45134</v>
      </c>
      <c r="H40" s="19">
        <v>33435</v>
      </c>
    </row>
    <row r="41" spans="1:8" x14ac:dyDescent="0.2">
      <c r="A41" s="20">
        <v>45411</v>
      </c>
      <c r="B41" s="21" t="s">
        <v>244</v>
      </c>
      <c r="C41" s="18" t="s">
        <v>222</v>
      </c>
      <c r="D41" s="58">
        <v>2616.8200000000002</v>
      </c>
      <c r="F41" s="4" t="s">
        <v>245</v>
      </c>
      <c r="G41" s="2">
        <v>45126</v>
      </c>
      <c r="H41" s="19">
        <v>33390</v>
      </c>
    </row>
    <row r="42" spans="1:8" x14ac:dyDescent="0.2">
      <c r="A42" s="20">
        <v>45411</v>
      </c>
      <c r="B42" s="21" t="s">
        <v>246</v>
      </c>
      <c r="C42" s="18" t="s">
        <v>222</v>
      </c>
      <c r="D42" s="58">
        <v>1114.08</v>
      </c>
      <c r="F42" s="4" t="s">
        <v>247</v>
      </c>
      <c r="G42" s="43">
        <v>45127</v>
      </c>
      <c r="H42" s="19">
        <v>33396</v>
      </c>
    </row>
    <row r="43" spans="1:8" x14ac:dyDescent="0.2">
      <c r="A43" s="20">
        <v>45411</v>
      </c>
      <c r="B43" s="21" t="s">
        <v>248</v>
      </c>
      <c r="C43" s="18" t="s">
        <v>222</v>
      </c>
      <c r="D43" s="58">
        <v>9203.16</v>
      </c>
      <c r="F43" s="4" t="s">
        <v>249</v>
      </c>
      <c r="G43" s="2">
        <v>45176</v>
      </c>
      <c r="H43" s="19">
        <v>33478</v>
      </c>
    </row>
    <row r="44" spans="1:8" x14ac:dyDescent="0.2">
      <c r="A44" s="20">
        <v>45411</v>
      </c>
      <c r="B44" s="21" t="s">
        <v>250</v>
      </c>
      <c r="C44" s="18" t="s">
        <v>222</v>
      </c>
      <c r="D44" s="58">
        <v>4137.3999999999996</v>
      </c>
      <c r="F44" s="4" t="s">
        <v>251</v>
      </c>
      <c r="G44" s="2">
        <v>45176</v>
      </c>
      <c r="H44" s="19">
        <v>33465</v>
      </c>
    </row>
    <row r="45" spans="1:8" x14ac:dyDescent="0.2">
      <c r="A45" s="20">
        <v>45411</v>
      </c>
      <c r="B45" s="21" t="s">
        <v>252</v>
      </c>
      <c r="C45" s="18" t="s">
        <v>222</v>
      </c>
      <c r="D45" s="58">
        <v>3223.68</v>
      </c>
      <c r="F45" s="4" t="s">
        <v>253</v>
      </c>
      <c r="G45" s="2">
        <v>45189</v>
      </c>
      <c r="H45" s="19">
        <v>33535</v>
      </c>
    </row>
    <row r="46" spans="1:8" x14ac:dyDescent="0.2">
      <c r="A46" s="20">
        <v>45411</v>
      </c>
      <c r="B46" s="21" t="s">
        <v>254</v>
      </c>
      <c r="C46" s="18" t="s">
        <v>222</v>
      </c>
      <c r="D46" s="58">
        <v>69303.960000000006</v>
      </c>
      <c r="F46" s="4" t="s">
        <v>255</v>
      </c>
      <c r="G46" s="2">
        <v>45189</v>
      </c>
      <c r="H46" s="19">
        <v>33523</v>
      </c>
    </row>
    <row r="47" spans="1:8" x14ac:dyDescent="0.2">
      <c r="A47" s="20">
        <v>45411</v>
      </c>
      <c r="B47" s="21" t="s">
        <v>256</v>
      </c>
      <c r="C47" s="18" t="s">
        <v>222</v>
      </c>
      <c r="D47" s="58">
        <v>334.11</v>
      </c>
      <c r="F47" s="4" t="s">
        <v>257</v>
      </c>
      <c r="G47" s="2">
        <v>45189</v>
      </c>
      <c r="H47" s="19">
        <v>33499</v>
      </c>
    </row>
    <row r="48" spans="1:8" x14ac:dyDescent="0.2">
      <c r="A48" s="20">
        <v>45411</v>
      </c>
      <c r="B48" s="21" t="s">
        <v>260</v>
      </c>
      <c r="C48" s="18" t="s">
        <v>222</v>
      </c>
      <c r="D48" s="44">
        <v>37032.449999999997</v>
      </c>
      <c r="F48" s="4" t="s">
        <v>261</v>
      </c>
      <c r="G48" s="2">
        <v>45189</v>
      </c>
      <c r="H48" s="19">
        <v>33499</v>
      </c>
    </row>
    <row r="49" spans="1:8" x14ac:dyDescent="0.2">
      <c r="A49" s="20">
        <v>45411</v>
      </c>
      <c r="B49" s="21" t="s">
        <v>262</v>
      </c>
      <c r="C49" s="18" t="s">
        <v>222</v>
      </c>
      <c r="D49" s="58">
        <v>5030.6899999999996</v>
      </c>
      <c r="F49" s="4" t="s">
        <v>263</v>
      </c>
      <c r="G49" s="2">
        <v>45190</v>
      </c>
      <c r="H49" s="19">
        <v>33566</v>
      </c>
    </row>
    <row r="50" spans="1:8" x14ac:dyDescent="0.2">
      <c r="A50" s="20">
        <v>45411</v>
      </c>
      <c r="B50" s="21" t="s">
        <v>264</v>
      </c>
      <c r="C50" s="18" t="s">
        <v>222</v>
      </c>
      <c r="D50" s="58">
        <v>20903.87</v>
      </c>
      <c r="F50" s="4" t="s">
        <v>265</v>
      </c>
      <c r="G50" s="2">
        <v>45217</v>
      </c>
      <c r="H50" s="19">
        <v>33595</v>
      </c>
    </row>
    <row r="51" spans="1:8" x14ac:dyDescent="0.2">
      <c r="A51" s="20">
        <v>45411</v>
      </c>
      <c r="B51" s="21" t="s">
        <v>266</v>
      </c>
      <c r="C51" s="18" t="s">
        <v>222</v>
      </c>
      <c r="D51" s="44">
        <v>20766.34</v>
      </c>
      <c r="F51" s="4" t="s">
        <v>263</v>
      </c>
      <c r="G51" s="2">
        <v>45217</v>
      </c>
      <c r="H51" s="19">
        <v>33601</v>
      </c>
    </row>
    <row r="52" spans="1:8" x14ac:dyDescent="0.2">
      <c r="A52" s="20">
        <v>45411</v>
      </c>
      <c r="B52" s="21" t="s">
        <v>267</v>
      </c>
      <c r="C52" s="18" t="s">
        <v>222</v>
      </c>
      <c r="D52" s="58">
        <v>223.56</v>
      </c>
      <c r="F52" s="4" t="s">
        <v>268</v>
      </c>
      <c r="G52" s="2">
        <v>45230</v>
      </c>
      <c r="H52" s="19">
        <v>33605</v>
      </c>
    </row>
    <row r="53" spans="1:8" x14ac:dyDescent="0.2">
      <c r="A53" s="20">
        <v>45411</v>
      </c>
      <c r="B53" s="21" t="s">
        <v>269</v>
      </c>
      <c r="C53" s="18" t="s">
        <v>222</v>
      </c>
      <c r="D53" s="58">
        <v>18754.169999999998</v>
      </c>
      <c r="F53" s="4" t="s">
        <v>270</v>
      </c>
      <c r="G53" s="2">
        <v>45237</v>
      </c>
      <c r="H53" s="19">
        <v>33624</v>
      </c>
    </row>
    <row r="54" spans="1:8" x14ac:dyDescent="0.2">
      <c r="A54" s="20">
        <v>45411</v>
      </c>
      <c r="B54" s="21" t="s">
        <v>271</v>
      </c>
      <c r="C54" s="18" t="s">
        <v>222</v>
      </c>
      <c r="D54" s="58">
        <v>30760.17</v>
      </c>
      <c r="F54" s="4" t="s">
        <v>272</v>
      </c>
      <c r="G54" s="2">
        <v>45250</v>
      </c>
      <c r="H54" s="19">
        <v>33631</v>
      </c>
    </row>
    <row r="55" spans="1:8" x14ac:dyDescent="0.2">
      <c r="A55" s="20">
        <v>45411</v>
      </c>
      <c r="B55" s="21" t="s">
        <v>273</v>
      </c>
      <c r="C55" s="18" t="s">
        <v>222</v>
      </c>
      <c r="D55" s="58">
        <v>7420.58</v>
      </c>
      <c r="F55" s="4" t="s">
        <v>272</v>
      </c>
      <c r="G55" s="2">
        <v>45247</v>
      </c>
      <c r="H55" s="19">
        <v>33618</v>
      </c>
    </row>
    <row r="56" spans="1:8" x14ac:dyDescent="0.2">
      <c r="A56" s="20">
        <v>45411</v>
      </c>
      <c r="B56" s="21" t="s">
        <v>274</v>
      </c>
      <c r="C56" s="18" t="s">
        <v>222</v>
      </c>
      <c r="D56" s="58">
        <v>15705.5</v>
      </c>
      <c r="F56" s="4" t="s">
        <v>275</v>
      </c>
      <c r="G56" s="2">
        <v>45317</v>
      </c>
      <c r="H56" s="19">
        <v>33674</v>
      </c>
    </row>
    <row r="57" spans="1:8" s="39" customFormat="1" x14ac:dyDescent="0.2">
      <c r="A57" s="36">
        <v>45411</v>
      </c>
      <c r="B57" s="37" t="s">
        <v>276</v>
      </c>
      <c r="C57" s="38" t="s">
        <v>222</v>
      </c>
      <c r="D57" s="61">
        <f>12256.99-6128.5</f>
        <v>6128.49</v>
      </c>
      <c r="F57" s="40" t="s">
        <v>277</v>
      </c>
      <c r="G57" s="41">
        <v>45319</v>
      </c>
      <c r="H57" s="42">
        <v>33690</v>
      </c>
    </row>
    <row r="58" spans="1:8" x14ac:dyDescent="0.2">
      <c r="A58" s="20">
        <v>45411</v>
      </c>
      <c r="B58" s="21" t="s">
        <v>278</v>
      </c>
      <c r="C58" s="18" t="s">
        <v>222</v>
      </c>
      <c r="D58" s="58">
        <v>5882.02</v>
      </c>
      <c r="F58" s="4" t="s">
        <v>279</v>
      </c>
      <c r="G58" s="2">
        <v>45320</v>
      </c>
      <c r="H58" s="19">
        <v>33715</v>
      </c>
    </row>
    <row r="59" spans="1:8" x14ac:dyDescent="0.2">
      <c r="A59" s="20">
        <v>45411</v>
      </c>
      <c r="B59" s="21" t="s">
        <v>284</v>
      </c>
      <c r="C59" s="19" t="s">
        <v>222</v>
      </c>
      <c r="D59" s="58">
        <v>1256.3599999999999</v>
      </c>
      <c r="F59" s="4" t="s">
        <v>285</v>
      </c>
      <c r="G59" s="2">
        <v>45370</v>
      </c>
      <c r="H59" s="19">
        <v>33804</v>
      </c>
    </row>
    <row r="60" spans="1:8" x14ac:dyDescent="0.2">
      <c r="A60" s="20">
        <v>45411</v>
      </c>
      <c r="B60" s="21" t="s">
        <v>286</v>
      </c>
      <c r="C60" s="19" t="s">
        <v>222</v>
      </c>
      <c r="D60" s="58">
        <v>2023.29</v>
      </c>
      <c r="F60" s="4" t="s">
        <v>287</v>
      </c>
      <c r="G60" s="2">
        <v>45370</v>
      </c>
      <c r="H60" s="19">
        <v>33797</v>
      </c>
    </row>
    <row r="61" spans="1:8" x14ac:dyDescent="0.2">
      <c r="A61" s="20">
        <v>45411</v>
      </c>
      <c r="B61" s="21" t="s">
        <v>288</v>
      </c>
      <c r="C61" s="19" t="s">
        <v>222</v>
      </c>
      <c r="D61" s="58">
        <v>101601.21</v>
      </c>
      <c r="F61" s="4" t="s">
        <v>289</v>
      </c>
      <c r="G61" s="2">
        <v>45370</v>
      </c>
      <c r="H61" s="19">
        <v>33791</v>
      </c>
    </row>
    <row r="63" spans="1:8" x14ac:dyDescent="0.2">
      <c r="C63" s="45" t="s">
        <v>290</v>
      </c>
      <c r="D63" s="59">
        <f>SUM(D30:D62)</f>
        <v>587355.01</v>
      </c>
    </row>
    <row r="64" spans="1:8" ht="50.25" thickBot="1" x14ac:dyDescent="0.3">
      <c r="A64" s="9" t="s">
        <v>53</v>
      </c>
      <c r="B64" s="1" t="s">
        <v>220</v>
      </c>
      <c r="C64" s="3" t="s">
        <v>78</v>
      </c>
      <c r="D64" s="60" t="s">
        <v>79</v>
      </c>
      <c r="E64" s="7" t="s">
        <v>7</v>
      </c>
      <c r="F64" s="5" t="s">
        <v>0</v>
      </c>
      <c r="G64" s="9" t="s">
        <v>38</v>
      </c>
      <c r="H64" s="9" t="s">
        <v>37</v>
      </c>
    </row>
    <row r="65" spans="1:8" x14ac:dyDescent="0.2">
      <c r="A65" s="20">
        <v>45581</v>
      </c>
      <c r="B65" t="s">
        <v>293</v>
      </c>
      <c r="C65" s="19" t="s">
        <v>294</v>
      </c>
      <c r="D65" s="58">
        <v>6463.72</v>
      </c>
      <c r="F65" t="s">
        <v>295</v>
      </c>
      <c r="G65" s="2">
        <v>45407</v>
      </c>
      <c r="H65">
        <v>33845</v>
      </c>
    </row>
    <row r="66" spans="1:8" x14ac:dyDescent="0.2">
      <c r="A66" s="20">
        <v>45581</v>
      </c>
      <c r="B66" t="s">
        <v>296</v>
      </c>
      <c r="C66" s="19" t="s">
        <v>294</v>
      </c>
      <c r="D66" s="58">
        <v>4352.71</v>
      </c>
      <c r="F66" t="s">
        <v>297</v>
      </c>
      <c r="G66" s="2">
        <v>45407</v>
      </c>
      <c r="H66">
        <v>33832</v>
      </c>
    </row>
    <row r="67" spans="1:8" s="40" customFormat="1" x14ac:dyDescent="0.2">
      <c r="A67" s="62">
        <v>45581</v>
      </c>
      <c r="B67" s="40" t="s">
        <v>298</v>
      </c>
      <c r="C67" s="38" t="s">
        <v>294</v>
      </c>
      <c r="D67" s="63">
        <v>10996.14</v>
      </c>
      <c r="F67" s="40" t="s">
        <v>299</v>
      </c>
      <c r="G67" s="64">
        <v>45407</v>
      </c>
      <c r="H67" s="40">
        <v>33839</v>
      </c>
    </row>
    <row r="68" spans="1:8" x14ac:dyDescent="0.2">
      <c r="A68" s="20">
        <v>45581</v>
      </c>
      <c r="B68" t="s">
        <v>300</v>
      </c>
      <c r="C68" s="19" t="s">
        <v>294</v>
      </c>
      <c r="D68" s="58">
        <v>7515.1</v>
      </c>
      <c r="F68" t="s">
        <v>301</v>
      </c>
      <c r="G68" s="2">
        <v>45407</v>
      </c>
      <c r="H68">
        <v>33893</v>
      </c>
    </row>
    <row r="69" spans="1:8" x14ac:dyDescent="0.2">
      <c r="A69" s="79">
        <v>45581</v>
      </c>
      <c r="B69" s="80" t="s">
        <v>302</v>
      </c>
      <c r="C69" s="81" t="s">
        <v>294</v>
      </c>
      <c r="D69" s="82">
        <v>19811.34</v>
      </c>
      <c r="E69" s="80"/>
      <c r="F69" s="80" t="s">
        <v>303</v>
      </c>
      <c r="G69" s="83">
        <v>45407</v>
      </c>
      <c r="H69" s="80">
        <v>33922</v>
      </c>
    </row>
    <row r="70" spans="1:8" x14ac:dyDescent="0.2">
      <c r="A70" s="20">
        <v>45581</v>
      </c>
      <c r="B70" t="s">
        <v>304</v>
      </c>
      <c r="C70" s="19" t="s">
        <v>294</v>
      </c>
      <c r="D70" s="58">
        <v>5821.37</v>
      </c>
      <c r="F70" t="s">
        <v>305</v>
      </c>
      <c r="G70" s="2">
        <v>45407</v>
      </c>
      <c r="H70">
        <v>33946</v>
      </c>
    </row>
    <row r="71" spans="1:8" x14ac:dyDescent="0.2">
      <c r="A71" s="20">
        <v>45581</v>
      </c>
      <c r="B71" t="s">
        <v>308</v>
      </c>
      <c r="C71" s="19" t="s">
        <v>294</v>
      </c>
      <c r="D71" s="58">
        <v>11137.59</v>
      </c>
      <c r="F71" t="s">
        <v>309</v>
      </c>
      <c r="G71" s="2">
        <v>45407</v>
      </c>
      <c r="H71">
        <v>33928</v>
      </c>
    </row>
    <row r="73" spans="1:8" x14ac:dyDescent="0.2">
      <c r="C73" s="45" t="s">
        <v>290</v>
      </c>
      <c r="D73" s="59">
        <f>SUM(D65:D72)</f>
        <v>66097.97</v>
      </c>
    </row>
    <row r="75" spans="1:8" ht="50.25" thickBot="1" x14ac:dyDescent="0.3">
      <c r="A75" s="9" t="s">
        <v>53</v>
      </c>
      <c r="B75" s="1" t="s">
        <v>317</v>
      </c>
      <c r="C75" s="3" t="s">
        <v>78</v>
      </c>
      <c r="D75" s="60" t="s">
        <v>79</v>
      </c>
      <c r="E75" s="7" t="s">
        <v>7</v>
      </c>
      <c r="F75" s="5" t="s">
        <v>0</v>
      </c>
      <c r="G75" s="9" t="s">
        <v>38</v>
      </c>
      <c r="H75" s="9" t="s">
        <v>37</v>
      </c>
    </row>
    <row r="76" spans="1:8" x14ac:dyDescent="0.2">
      <c r="A76" s="20">
        <v>45723</v>
      </c>
      <c r="B76" t="s">
        <v>321</v>
      </c>
      <c r="C76" s="19" t="s">
        <v>319</v>
      </c>
      <c r="D76" s="58">
        <v>26178.03</v>
      </c>
      <c r="F76" t="s">
        <v>320</v>
      </c>
      <c r="G76" s="2">
        <v>45544</v>
      </c>
      <c r="H76">
        <v>34093</v>
      </c>
    </row>
    <row r="77" spans="1:8" x14ac:dyDescent="0.2">
      <c r="A77" s="20">
        <v>45723</v>
      </c>
      <c r="B77" t="s">
        <v>322</v>
      </c>
      <c r="C77" s="19" t="s">
        <v>319</v>
      </c>
      <c r="D77" s="58">
        <v>2342.7600000000002</v>
      </c>
      <c r="F77" t="s">
        <v>323</v>
      </c>
      <c r="G77" s="2">
        <v>45544</v>
      </c>
      <c r="H77">
        <v>34087</v>
      </c>
    </row>
    <row r="78" spans="1:8" x14ac:dyDescent="0.2">
      <c r="A78" s="20">
        <v>45723</v>
      </c>
      <c r="B78" t="s">
        <v>325</v>
      </c>
      <c r="C78" s="19" t="s">
        <v>319</v>
      </c>
      <c r="D78" s="58">
        <v>23716.03</v>
      </c>
      <c r="F78" t="s">
        <v>326</v>
      </c>
      <c r="G78" s="2">
        <v>45561</v>
      </c>
      <c r="H78">
        <v>34116</v>
      </c>
    </row>
    <row r="79" spans="1:8" x14ac:dyDescent="0.2">
      <c r="A79" s="20">
        <v>45723</v>
      </c>
      <c r="B79" t="s">
        <v>327</v>
      </c>
      <c r="C79" s="19" t="s">
        <v>319</v>
      </c>
      <c r="D79" s="58">
        <v>19039.310000000001</v>
      </c>
      <c r="F79" t="s">
        <v>328</v>
      </c>
      <c r="G79" s="2">
        <v>45561</v>
      </c>
      <c r="H79">
        <v>34144</v>
      </c>
    </row>
    <row r="80" spans="1:8" x14ac:dyDescent="0.2">
      <c r="A80" s="20">
        <v>45723</v>
      </c>
      <c r="B80" t="s">
        <v>329</v>
      </c>
      <c r="C80" s="19" t="s">
        <v>319</v>
      </c>
      <c r="D80" s="58">
        <v>6906.23</v>
      </c>
      <c r="F80" t="s">
        <v>330</v>
      </c>
      <c r="G80" s="2">
        <v>45586</v>
      </c>
      <c r="H80">
        <v>34169</v>
      </c>
    </row>
    <row r="81" spans="1:8" x14ac:dyDescent="0.2">
      <c r="A81" s="20">
        <v>45723</v>
      </c>
      <c r="B81" t="s">
        <v>331</v>
      </c>
      <c r="C81" s="19" t="s">
        <v>319</v>
      </c>
      <c r="D81" s="58">
        <v>12438</v>
      </c>
      <c r="F81" t="s">
        <v>332</v>
      </c>
      <c r="G81" s="2">
        <v>45587</v>
      </c>
      <c r="H81">
        <v>34188</v>
      </c>
    </row>
    <row r="82" spans="1:8" x14ac:dyDescent="0.2">
      <c r="A82" s="20">
        <v>45723</v>
      </c>
      <c r="B82" t="s">
        <v>333</v>
      </c>
      <c r="C82" s="19" t="s">
        <v>319</v>
      </c>
      <c r="D82" s="58">
        <v>12733.41</v>
      </c>
      <c r="F82" t="s">
        <v>334</v>
      </c>
      <c r="G82" s="2">
        <v>45587</v>
      </c>
      <c r="H82">
        <v>34181</v>
      </c>
    </row>
    <row r="83" spans="1:8" x14ac:dyDescent="0.2">
      <c r="A83" s="20">
        <v>45723</v>
      </c>
      <c r="B83" t="s">
        <v>335</v>
      </c>
      <c r="C83" s="19" t="s">
        <v>319</v>
      </c>
      <c r="D83" s="58">
        <v>35297.519999999997</v>
      </c>
      <c r="F83" t="s">
        <v>338</v>
      </c>
      <c r="G83" s="2">
        <v>45597</v>
      </c>
      <c r="H83">
        <v>34213</v>
      </c>
    </row>
    <row r="85" spans="1:8" x14ac:dyDescent="0.2">
      <c r="C85" s="45" t="s">
        <v>290</v>
      </c>
      <c r="D85" s="59">
        <f>SUM(D76:D84)</f>
        <v>138651.29</v>
      </c>
    </row>
    <row r="88" spans="1:8" ht="50.25" thickBot="1" x14ac:dyDescent="0.3">
      <c r="A88" s="9" t="s">
        <v>53</v>
      </c>
      <c r="B88" s="1" t="s">
        <v>317</v>
      </c>
      <c r="C88" s="3" t="s">
        <v>78</v>
      </c>
      <c r="D88" s="60" t="s">
        <v>79</v>
      </c>
      <c r="E88" s="7" t="s">
        <v>7</v>
      </c>
      <c r="F88" s="5" t="s">
        <v>0</v>
      </c>
      <c r="G88" s="9" t="s">
        <v>38</v>
      </c>
      <c r="H88" s="9" t="s">
        <v>37</v>
      </c>
    </row>
    <row r="89" spans="1:8" x14ac:dyDescent="0.2">
      <c r="A89" s="20">
        <v>46036</v>
      </c>
      <c r="B89" t="s">
        <v>344</v>
      </c>
      <c r="C89" s="19" t="s">
        <v>345</v>
      </c>
      <c r="D89" s="58">
        <v>11218.13</v>
      </c>
      <c r="F89" t="s">
        <v>346</v>
      </c>
      <c r="G89" s="2">
        <v>45692</v>
      </c>
      <c r="H89">
        <v>34300</v>
      </c>
    </row>
    <row r="90" spans="1:8" x14ac:dyDescent="0.2">
      <c r="A90" s="20">
        <v>46036</v>
      </c>
      <c r="B90" t="s">
        <v>347</v>
      </c>
      <c r="C90" s="19" t="s">
        <v>345</v>
      </c>
      <c r="D90" s="58">
        <v>48267.75</v>
      </c>
      <c r="F90" t="s">
        <v>348</v>
      </c>
      <c r="G90" s="2">
        <v>45758</v>
      </c>
      <c r="H90">
        <v>34348</v>
      </c>
    </row>
    <row r="91" spans="1:8" x14ac:dyDescent="0.2">
      <c r="A91" s="20">
        <v>46036</v>
      </c>
      <c r="B91" t="s">
        <v>349</v>
      </c>
      <c r="C91" s="19" t="s">
        <v>345</v>
      </c>
      <c r="D91" s="58">
        <v>179.99</v>
      </c>
      <c r="F91" t="s">
        <v>350</v>
      </c>
      <c r="G91" s="2">
        <v>45758</v>
      </c>
      <c r="H91">
        <v>34360</v>
      </c>
    </row>
    <row r="92" spans="1:8" x14ac:dyDescent="0.2">
      <c r="A92" s="20">
        <v>46036</v>
      </c>
      <c r="B92" t="s">
        <v>351</v>
      </c>
      <c r="C92" s="19" t="s">
        <v>345</v>
      </c>
      <c r="D92" s="58">
        <v>39291.25</v>
      </c>
      <c r="F92" t="s">
        <v>352</v>
      </c>
      <c r="G92" s="2">
        <v>45773</v>
      </c>
      <c r="H92">
        <v>34378</v>
      </c>
    </row>
    <row r="93" spans="1:8" x14ac:dyDescent="0.2">
      <c r="A93" s="20">
        <v>46036</v>
      </c>
      <c r="B93" t="s">
        <v>353</v>
      </c>
      <c r="C93" s="19" t="s">
        <v>345</v>
      </c>
      <c r="D93" s="58">
        <v>7875.91</v>
      </c>
      <c r="F93" t="s">
        <v>354</v>
      </c>
      <c r="G93" s="2">
        <v>45810</v>
      </c>
      <c r="H93">
        <v>37393</v>
      </c>
    </row>
    <row r="94" spans="1:8" x14ac:dyDescent="0.2">
      <c r="A94" s="20">
        <v>46036</v>
      </c>
      <c r="B94" t="s">
        <v>355</v>
      </c>
      <c r="C94" s="19" t="s">
        <v>345</v>
      </c>
      <c r="D94" s="58">
        <v>6436.76</v>
      </c>
      <c r="F94" t="s">
        <v>356</v>
      </c>
      <c r="G94" s="2">
        <v>45810</v>
      </c>
      <c r="H94">
        <v>34399</v>
      </c>
    </row>
    <row r="95" spans="1:8" x14ac:dyDescent="0.2">
      <c r="A95" s="20">
        <v>46036</v>
      </c>
      <c r="B95" t="s">
        <v>357</v>
      </c>
      <c r="C95" s="19" t="s">
        <v>345</v>
      </c>
      <c r="D95" s="58">
        <v>18790.93</v>
      </c>
      <c r="F95" t="s">
        <v>358</v>
      </c>
      <c r="G95" s="2">
        <v>45810</v>
      </c>
      <c r="H95">
        <v>34405</v>
      </c>
    </row>
    <row r="96" spans="1:8" x14ac:dyDescent="0.2">
      <c r="A96" s="20">
        <v>46036</v>
      </c>
      <c r="B96" t="s">
        <v>359</v>
      </c>
      <c r="C96" s="19" t="s">
        <v>345</v>
      </c>
      <c r="D96" s="58">
        <v>1988.59</v>
      </c>
      <c r="F96" t="s">
        <v>360</v>
      </c>
      <c r="G96" s="2">
        <v>45810</v>
      </c>
      <c r="H96">
        <v>34424</v>
      </c>
    </row>
    <row r="97" spans="1:8" x14ac:dyDescent="0.2">
      <c r="A97" s="20">
        <v>46036</v>
      </c>
      <c r="B97" t="s">
        <v>361</v>
      </c>
      <c r="C97" s="19" t="s">
        <v>345</v>
      </c>
      <c r="D97" s="58">
        <v>16993.75</v>
      </c>
      <c r="F97" t="s">
        <v>362</v>
      </c>
      <c r="G97" s="2">
        <v>45869</v>
      </c>
      <c r="H97">
        <v>34451</v>
      </c>
    </row>
    <row r="98" spans="1:8" x14ac:dyDescent="0.2">
      <c r="A98" s="20">
        <v>46036</v>
      </c>
      <c r="B98" t="s">
        <v>363</v>
      </c>
      <c r="C98" s="19" t="s">
        <v>345</v>
      </c>
      <c r="D98" s="58">
        <v>4534.43</v>
      </c>
      <c r="F98" t="s">
        <v>364</v>
      </c>
      <c r="G98" s="2">
        <v>46246</v>
      </c>
      <c r="H98">
        <v>34481</v>
      </c>
    </row>
    <row r="99" spans="1:8" x14ac:dyDescent="0.2">
      <c r="A99" s="20">
        <v>46036</v>
      </c>
      <c r="B99" t="s">
        <v>365</v>
      </c>
      <c r="C99" s="19" t="s">
        <v>345</v>
      </c>
      <c r="D99" s="58">
        <v>5746.32</v>
      </c>
      <c r="F99" t="s">
        <v>366</v>
      </c>
      <c r="G99" s="2">
        <v>46252</v>
      </c>
      <c r="H99">
        <v>34568</v>
      </c>
    </row>
    <row r="100" spans="1:8" x14ac:dyDescent="0.2">
      <c r="A100" s="20">
        <v>46036</v>
      </c>
      <c r="B100" t="s">
        <v>367</v>
      </c>
      <c r="C100" s="19" t="s">
        <v>368</v>
      </c>
      <c r="D100" s="58">
        <v>3675.99</v>
      </c>
      <c r="F100" t="s">
        <v>369</v>
      </c>
      <c r="G100" s="2">
        <v>45915</v>
      </c>
      <c r="H100">
        <v>34620</v>
      </c>
    </row>
    <row r="101" spans="1:8" x14ac:dyDescent="0.2">
      <c r="A101" s="20">
        <v>46036</v>
      </c>
      <c r="B101" t="s">
        <v>370</v>
      </c>
      <c r="C101" s="19" t="s">
        <v>368</v>
      </c>
      <c r="D101" s="58">
        <v>58302.31</v>
      </c>
      <c r="F101" t="s">
        <v>371</v>
      </c>
      <c r="G101" s="2">
        <v>45904</v>
      </c>
      <c r="H101">
        <v>34596</v>
      </c>
    </row>
    <row r="102" spans="1:8" x14ac:dyDescent="0.2">
      <c r="A102" s="20">
        <v>46036</v>
      </c>
      <c r="B102" t="s">
        <v>372</v>
      </c>
      <c r="C102" s="19" t="s">
        <v>368</v>
      </c>
      <c r="D102" s="58">
        <v>2967.65</v>
      </c>
      <c r="F102" t="s">
        <v>373</v>
      </c>
      <c r="G102" s="2">
        <v>45904</v>
      </c>
      <c r="H102">
        <v>34582</v>
      </c>
    </row>
    <row r="103" spans="1:8" x14ac:dyDescent="0.2">
      <c r="A103" s="20">
        <v>46036</v>
      </c>
      <c r="B103" t="s">
        <v>374</v>
      </c>
      <c r="C103" s="19" t="s">
        <v>368</v>
      </c>
      <c r="D103" s="58">
        <v>6939.68</v>
      </c>
      <c r="F103" t="s">
        <v>375</v>
      </c>
      <c r="G103" s="2">
        <v>45915</v>
      </c>
      <c r="H103">
        <v>34641</v>
      </c>
    </row>
  </sheetData>
  <pageMargins left="0.25" right="0.25" top="0.75" bottom="0.75"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1"/>
  <sheetViews>
    <sheetView tabSelected="1" topLeftCell="A64" zoomScaleNormal="100" workbookViewId="0">
      <selection activeCell="D79" sqref="D79"/>
    </sheetView>
  </sheetViews>
  <sheetFormatPr defaultRowHeight="15" x14ac:dyDescent="0.2"/>
  <cols>
    <col min="1" max="1" width="10.6640625" bestFit="1" customWidth="1"/>
    <col min="2" max="2" width="29.88671875" customWidth="1"/>
    <col min="3" max="3" width="16.33203125" customWidth="1"/>
    <col min="4" max="4" width="20.77734375" customWidth="1"/>
    <col min="5" max="5" width="8.88671875" bestFit="1" customWidth="1"/>
    <col min="6" max="6" width="35" customWidth="1"/>
    <col min="7" max="7" width="13.88671875" customWidth="1"/>
    <col min="8" max="8" width="7.109375" bestFit="1" customWidth="1"/>
    <col min="9" max="9" width="32.77734375" customWidth="1"/>
  </cols>
  <sheetData>
    <row r="1" spans="1:8" ht="48" thickBot="1" x14ac:dyDescent="0.3">
      <c r="A1" s="9" t="s">
        <v>53</v>
      </c>
      <c r="B1" s="1" t="s">
        <v>36</v>
      </c>
      <c r="C1" s="3" t="s">
        <v>78</v>
      </c>
      <c r="D1" s="6" t="s">
        <v>79</v>
      </c>
      <c r="E1" s="7" t="s">
        <v>7</v>
      </c>
      <c r="F1" s="5" t="s">
        <v>0</v>
      </c>
      <c r="G1" s="9" t="s">
        <v>38</v>
      </c>
      <c r="H1" s="9" t="s">
        <v>37</v>
      </c>
    </row>
    <row r="2" spans="1:8" x14ac:dyDescent="0.2">
      <c r="A2" s="20">
        <v>43131</v>
      </c>
      <c r="B2" s="4" t="s">
        <v>2</v>
      </c>
      <c r="C2" s="18" t="s">
        <v>3</v>
      </c>
      <c r="D2" s="85">
        <v>12007.03</v>
      </c>
      <c r="E2" s="22">
        <v>44144</v>
      </c>
      <c r="F2" s="4" t="s">
        <v>4</v>
      </c>
      <c r="G2" s="2">
        <v>42591</v>
      </c>
      <c r="H2">
        <v>28352</v>
      </c>
    </row>
    <row r="3" spans="1:8" x14ac:dyDescent="0.2">
      <c r="A3" s="20">
        <v>43131</v>
      </c>
      <c r="B3" s="4" t="s">
        <v>5</v>
      </c>
      <c r="C3" s="18" t="s">
        <v>3</v>
      </c>
      <c r="D3" s="85">
        <v>2919.75</v>
      </c>
      <c r="E3" s="22">
        <v>44144</v>
      </c>
      <c r="F3" s="4" t="s">
        <v>6</v>
      </c>
      <c r="G3" s="2">
        <v>42815</v>
      </c>
      <c r="H3">
        <v>29110</v>
      </c>
    </row>
    <row r="4" spans="1:8" x14ac:dyDescent="0.2">
      <c r="A4" s="20">
        <v>43202</v>
      </c>
      <c r="B4" s="4" t="s">
        <v>8</v>
      </c>
      <c r="C4" s="18" t="s">
        <v>9</v>
      </c>
      <c r="D4" s="86">
        <v>14844.2</v>
      </c>
      <c r="E4" s="22">
        <v>44144</v>
      </c>
      <c r="F4" s="4" t="s">
        <v>10</v>
      </c>
      <c r="G4" s="2">
        <v>43076</v>
      </c>
      <c r="H4">
        <v>31051</v>
      </c>
    </row>
    <row r="5" spans="1:8" ht="15.75" x14ac:dyDescent="0.25">
      <c r="A5" s="20"/>
      <c r="B5" s="4"/>
      <c r="C5" s="18"/>
      <c r="D5" s="24">
        <f>SUM(D2:D4)</f>
        <v>29770.980000000003</v>
      </c>
      <c r="E5" s="23" t="s">
        <v>97</v>
      </c>
    </row>
    <row r="7" spans="1:8" x14ac:dyDescent="0.2">
      <c r="A7" s="20">
        <v>43942</v>
      </c>
      <c r="B7" s="4" t="s">
        <v>80</v>
      </c>
      <c r="C7" s="18" t="s">
        <v>81</v>
      </c>
      <c r="D7" s="25">
        <v>6327.44</v>
      </c>
      <c r="E7" s="2">
        <v>44264</v>
      </c>
      <c r="F7" t="s">
        <v>82</v>
      </c>
      <c r="G7" s="2">
        <v>43790</v>
      </c>
      <c r="H7">
        <v>31825</v>
      </c>
    </row>
    <row r="8" spans="1:8" ht="15.75" x14ac:dyDescent="0.25">
      <c r="E8" s="23" t="s">
        <v>98</v>
      </c>
    </row>
    <row r="10" spans="1:8" x14ac:dyDescent="0.2">
      <c r="A10" s="20">
        <v>43648</v>
      </c>
      <c r="B10" s="4" t="s">
        <v>100</v>
      </c>
      <c r="C10" s="18" t="s">
        <v>54</v>
      </c>
      <c r="D10" s="8">
        <f>(8615.05/2)</f>
        <v>4307.5249999999996</v>
      </c>
      <c r="E10" s="22">
        <v>44349</v>
      </c>
      <c r="F10" s="4" t="s">
        <v>55</v>
      </c>
      <c r="G10" s="2">
        <v>43475</v>
      </c>
      <c r="H10">
        <v>31118</v>
      </c>
    </row>
    <row r="11" spans="1:8" ht="15.75" x14ac:dyDescent="0.25">
      <c r="E11" s="23" t="s">
        <v>101</v>
      </c>
    </row>
    <row r="12" spans="1:8" x14ac:dyDescent="0.2">
      <c r="E12" t="s">
        <v>102</v>
      </c>
    </row>
    <row r="14" spans="1:8" x14ac:dyDescent="0.2">
      <c r="A14" s="20">
        <v>43404</v>
      </c>
      <c r="B14" s="4" t="s">
        <v>18</v>
      </c>
      <c r="C14" s="18" t="s">
        <v>17</v>
      </c>
      <c r="D14" s="8">
        <v>3120.31</v>
      </c>
      <c r="E14" s="22">
        <v>44379</v>
      </c>
      <c r="F14" s="4" t="s">
        <v>19</v>
      </c>
      <c r="G14" s="2">
        <v>43320</v>
      </c>
      <c r="H14">
        <v>30732</v>
      </c>
    </row>
    <row r="15" spans="1:8" ht="15.75" x14ac:dyDescent="0.25">
      <c r="E15" s="23" t="s">
        <v>103</v>
      </c>
    </row>
    <row r="16" spans="1:8" x14ac:dyDescent="0.2">
      <c r="E16" t="s">
        <v>104</v>
      </c>
    </row>
    <row r="17" spans="1:8" x14ac:dyDescent="0.2">
      <c r="A17" s="20">
        <v>43829</v>
      </c>
      <c r="B17" s="4" t="s">
        <v>69</v>
      </c>
      <c r="C17" s="18" t="s">
        <v>70</v>
      </c>
      <c r="D17" s="8">
        <v>2740.87</v>
      </c>
      <c r="E17" s="8"/>
      <c r="F17" s="4" t="s">
        <v>123</v>
      </c>
      <c r="G17" s="2">
        <v>43749</v>
      </c>
      <c r="H17">
        <v>31772</v>
      </c>
    </row>
    <row r="18" spans="1:8" ht="15.75" x14ac:dyDescent="0.25">
      <c r="E18" s="23" t="s">
        <v>122</v>
      </c>
    </row>
    <row r="20" spans="1:8" x14ac:dyDescent="0.2">
      <c r="A20" s="20">
        <v>43573</v>
      </c>
      <c r="B20" s="4" t="s">
        <v>34</v>
      </c>
      <c r="C20" s="18" t="s">
        <v>28</v>
      </c>
      <c r="D20" s="8">
        <v>19953.080000000002</v>
      </c>
      <c r="E20" s="8"/>
      <c r="F20" s="4" t="s">
        <v>35</v>
      </c>
      <c r="G20" s="2">
        <v>43475</v>
      </c>
      <c r="H20">
        <v>31125</v>
      </c>
    </row>
    <row r="21" spans="1:8" ht="15.75" x14ac:dyDescent="0.25">
      <c r="E21" s="23" t="s">
        <v>124</v>
      </c>
    </row>
    <row r="22" spans="1:8" x14ac:dyDescent="0.2">
      <c r="E22" t="s">
        <v>125</v>
      </c>
    </row>
    <row r="23" spans="1:8" x14ac:dyDescent="0.2">
      <c r="A23" s="20">
        <v>44568</v>
      </c>
      <c r="B23" s="21" t="s">
        <v>143</v>
      </c>
      <c r="C23" s="18" t="s">
        <v>127</v>
      </c>
      <c r="D23" s="8">
        <v>26687.41</v>
      </c>
      <c r="E23" s="22">
        <v>44699</v>
      </c>
      <c r="F23" s="4" t="s">
        <v>144</v>
      </c>
      <c r="G23" s="20">
        <v>44151</v>
      </c>
      <c r="H23" s="19">
        <v>32257</v>
      </c>
    </row>
    <row r="24" spans="1:8" ht="15.75" x14ac:dyDescent="0.25">
      <c r="E24" s="23" t="s">
        <v>147</v>
      </c>
    </row>
    <row r="25" spans="1:8" x14ac:dyDescent="0.2">
      <c r="E25" t="s">
        <v>148</v>
      </c>
    </row>
    <row r="26" spans="1:8" x14ac:dyDescent="0.2">
      <c r="E26" t="s">
        <v>149</v>
      </c>
    </row>
    <row r="27" spans="1:8" x14ac:dyDescent="0.2">
      <c r="A27" s="20">
        <v>44568</v>
      </c>
      <c r="B27" s="21" t="s">
        <v>135</v>
      </c>
      <c r="C27" s="18" t="s">
        <v>127</v>
      </c>
      <c r="D27" s="8">
        <v>9768.8700000000008</v>
      </c>
      <c r="E27" s="22">
        <v>44699</v>
      </c>
      <c r="F27" s="4" t="s">
        <v>136</v>
      </c>
      <c r="G27" s="20">
        <v>44334</v>
      </c>
      <c r="H27" s="19">
        <v>32467</v>
      </c>
    </row>
    <row r="28" spans="1:8" ht="15.75" x14ac:dyDescent="0.25">
      <c r="E28" s="23" t="s">
        <v>150</v>
      </c>
    </row>
    <row r="29" spans="1:8" x14ac:dyDescent="0.2">
      <c r="E29" t="s">
        <v>151</v>
      </c>
    </row>
    <row r="30" spans="1:8" x14ac:dyDescent="0.2">
      <c r="E30" t="s">
        <v>149</v>
      </c>
    </row>
    <row r="31" spans="1:8" ht="30" x14ac:dyDescent="0.2">
      <c r="A31" s="20">
        <v>44568</v>
      </c>
      <c r="B31" s="21" t="s">
        <v>133</v>
      </c>
      <c r="C31" s="18" t="s">
        <v>127</v>
      </c>
      <c r="D31" s="8">
        <v>57757.15</v>
      </c>
      <c r="E31" s="8"/>
      <c r="F31" s="4" t="s">
        <v>134</v>
      </c>
      <c r="G31" s="20">
        <v>44231</v>
      </c>
      <c r="H31" s="19">
        <v>32398</v>
      </c>
    </row>
    <row r="32" spans="1:8" ht="15.75" x14ac:dyDescent="0.25">
      <c r="E32" s="23" t="s">
        <v>152</v>
      </c>
    </row>
    <row r="33" spans="1:8" x14ac:dyDescent="0.2">
      <c r="E33" t="s">
        <v>151</v>
      </c>
    </row>
    <row r="34" spans="1:8" x14ac:dyDescent="0.2">
      <c r="E34" t="s">
        <v>149</v>
      </c>
    </row>
    <row r="35" spans="1:8" x14ac:dyDescent="0.2">
      <c r="E35" t="s">
        <v>153</v>
      </c>
    </row>
    <row r="36" spans="1:8" x14ac:dyDescent="0.2">
      <c r="A36" s="20">
        <v>44568</v>
      </c>
      <c r="B36" s="21" t="s">
        <v>130</v>
      </c>
      <c r="C36" s="18" t="s">
        <v>127</v>
      </c>
      <c r="D36" s="8">
        <f>9081.26/2</f>
        <v>4540.63</v>
      </c>
      <c r="E36" s="22">
        <v>44754</v>
      </c>
      <c r="F36" s="4" t="s">
        <v>129</v>
      </c>
      <c r="G36" s="20">
        <v>44293</v>
      </c>
      <c r="H36" s="19">
        <v>32452</v>
      </c>
    </row>
    <row r="37" spans="1:8" ht="15.75" x14ac:dyDescent="0.25">
      <c r="E37" s="23" t="s">
        <v>154</v>
      </c>
    </row>
    <row r="38" spans="1:8" x14ac:dyDescent="0.2">
      <c r="E38" t="s">
        <v>155</v>
      </c>
    </row>
    <row r="39" spans="1:8" x14ac:dyDescent="0.2">
      <c r="E39" t="s">
        <v>156</v>
      </c>
    </row>
    <row r="40" spans="1:8" x14ac:dyDescent="0.2">
      <c r="E40" t="s">
        <v>157</v>
      </c>
    </row>
    <row r="41" spans="1:8" x14ac:dyDescent="0.2">
      <c r="E41" t="s">
        <v>158</v>
      </c>
    </row>
    <row r="42" spans="1:8" x14ac:dyDescent="0.2">
      <c r="A42" s="20">
        <v>44568</v>
      </c>
      <c r="B42" s="21" t="s">
        <v>130</v>
      </c>
      <c r="C42" s="18" t="s">
        <v>127</v>
      </c>
      <c r="D42" s="8">
        <f>9081.26/2</f>
        <v>4540.63</v>
      </c>
      <c r="E42" s="22">
        <v>44760</v>
      </c>
      <c r="F42" s="4" t="s">
        <v>129</v>
      </c>
      <c r="G42" s="20">
        <v>44293</v>
      </c>
      <c r="H42" s="19">
        <v>32452</v>
      </c>
    </row>
    <row r="43" spans="1:8" ht="16.5" thickBot="1" x14ac:dyDescent="0.3">
      <c r="D43" s="29">
        <f>D36+D42</f>
        <v>9081.26</v>
      </c>
      <c r="E43" s="23" t="s">
        <v>159</v>
      </c>
    </row>
    <row r="44" spans="1:8" ht="16.5" thickTop="1" x14ac:dyDescent="0.25">
      <c r="D44" s="30" t="s">
        <v>164</v>
      </c>
      <c r="E44" t="s">
        <v>160</v>
      </c>
    </row>
    <row r="45" spans="1:8" x14ac:dyDescent="0.2">
      <c r="E45" t="s">
        <v>161</v>
      </c>
    </row>
    <row r="46" spans="1:8" x14ac:dyDescent="0.2">
      <c r="E46" t="s">
        <v>162</v>
      </c>
    </row>
    <row r="47" spans="1:8" x14ac:dyDescent="0.2">
      <c r="E47" t="s">
        <v>163</v>
      </c>
    </row>
    <row r="48" spans="1:8" s="14" customFormat="1" ht="13.5" thickBot="1" x14ac:dyDescent="0.25">
      <c r="A48" s="10" t="s">
        <v>39</v>
      </c>
      <c r="B48" s="10" t="s">
        <v>1</v>
      </c>
      <c r="C48" s="11" t="s">
        <v>40</v>
      </c>
      <c r="D48" s="12" t="s">
        <v>41</v>
      </c>
      <c r="F48" s="12" t="s">
        <v>0</v>
      </c>
      <c r="G48" s="31"/>
      <c r="H48" s="31"/>
    </row>
    <row r="49" spans="1:10" s="14" customFormat="1" ht="12.75" x14ac:dyDescent="0.2">
      <c r="A49" s="15">
        <v>43388</v>
      </c>
      <c r="B49" s="14" t="s">
        <v>47</v>
      </c>
      <c r="C49" s="16" t="s">
        <v>46</v>
      </c>
      <c r="D49" s="17">
        <v>5807.58</v>
      </c>
      <c r="F49" s="16" t="s">
        <v>48</v>
      </c>
      <c r="G49" s="32"/>
      <c r="H49" s="33"/>
    </row>
    <row r="50" spans="1:10" s="14" customFormat="1" ht="12.75" x14ac:dyDescent="0.2">
      <c r="A50" s="15">
        <v>43388</v>
      </c>
      <c r="B50" s="14" t="s">
        <v>49</v>
      </c>
      <c r="C50" s="16" t="s">
        <v>46</v>
      </c>
      <c r="D50" s="17">
        <v>1046.1099999999999</v>
      </c>
      <c r="F50" s="16" t="s">
        <v>50</v>
      </c>
      <c r="G50" s="32"/>
      <c r="H50" s="33"/>
    </row>
    <row r="51" spans="1:10" s="14" customFormat="1" ht="12.75" x14ac:dyDescent="0.2">
      <c r="A51" s="15">
        <v>43388</v>
      </c>
      <c r="B51" s="14" t="s">
        <v>51</v>
      </c>
      <c r="C51" s="16" t="s">
        <v>46</v>
      </c>
      <c r="D51" s="17">
        <v>1324.58</v>
      </c>
      <c r="F51" s="16" t="s">
        <v>52</v>
      </c>
      <c r="G51" s="34"/>
      <c r="H51" s="35"/>
    </row>
    <row r="52" spans="1:10" s="14" customFormat="1" ht="12.75" x14ac:dyDescent="0.2">
      <c r="A52" s="15">
        <v>43826</v>
      </c>
      <c r="B52" s="14" t="s">
        <v>105</v>
      </c>
      <c r="C52" s="16" t="s">
        <v>106</v>
      </c>
      <c r="D52" s="17">
        <v>1833.93</v>
      </c>
      <c r="F52" s="16" t="s">
        <v>107</v>
      </c>
      <c r="G52" s="33"/>
      <c r="H52" s="33"/>
    </row>
    <row r="53" spans="1:10" s="14" customFormat="1" ht="12.75" x14ac:dyDescent="0.2">
      <c r="A53" s="15">
        <v>43826</v>
      </c>
      <c r="B53" s="14" t="s">
        <v>108</v>
      </c>
      <c r="C53" s="16" t="s">
        <v>109</v>
      </c>
      <c r="D53" s="17">
        <v>341.77</v>
      </c>
      <c r="F53" s="16" t="s">
        <v>107</v>
      </c>
      <c r="G53" s="33"/>
      <c r="H53" s="33"/>
    </row>
    <row r="54" spans="1:10" s="14" customFormat="1" ht="12.75" x14ac:dyDescent="0.2">
      <c r="A54" s="15">
        <v>43826</v>
      </c>
      <c r="B54" s="14" t="s">
        <v>110</v>
      </c>
      <c r="C54" s="16" t="s">
        <v>111</v>
      </c>
      <c r="D54" s="17">
        <v>4429.33</v>
      </c>
      <c r="F54" s="16" t="s">
        <v>112</v>
      </c>
      <c r="G54" s="33"/>
      <c r="H54" s="33"/>
    </row>
    <row r="55" spans="1:10" s="14" customFormat="1" ht="15.75" thickBot="1" x14ac:dyDescent="0.25">
      <c r="A55" s="15"/>
      <c r="C55" s="16"/>
      <c r="D55" s="87">
        <f>SUM(D49:D54)</f>
        <v>14783.3</v>
      </c>
      <c r="E55" t="s">
        <v>209</v>
      </c>
      <c r="F55" s="4"/>
      <c r="H55" s="16"/>
      <c r="I55" s="16"/>
      <c r="J55" s="16"/>
    </row>
    <row r="56" spans="1:10" ht="15.75" thickTop="1" x14ac:dyDescent="0.2"/>
    <row r="57" spans="1:10" ht="48" thickBot="1" x14ac:dyDescent="0.3">
      <c r="A57" s="9" t="s">
        <v>53</v>
      </c>
      <c r="B57" s="1" t="s">
        <v>165</v>
      </c>
      <c r="C57" s="3" t="s">
        <v>78</v>
      </c>
      <c r="D57" s="6" t="s">
        <v>79</v>
      </c>
      <c r="E57" s="7" t="s">
        <v>7</v>
      </c>
      <c r="F57" s="5" t="s">
        <v>0</v>
      </c>
      <c r="G57" s="9" t="s">
        <v>38</v>
      </c>
      <c r="H57" s="9" t="s">
        <v>37</v>
      </c>
    </row>
    <row r="58" spans="1:10" x14ac:dyDescent="0.2">
      <c r="A58" s="20">
        <v>43222</v>
      </c>
      <c r="B58" s="4" t="s">
        <v>11</v>
      </c>
      <c r="C58" s="18" t="s">
        <v>12</v>
      </c>
      <c r="D58" s="8">
        <v>2200.54</v>
      </c>
      <c r="E58" s="8"/>
      <c r="F58" s="4" t="s">
        <v>13</v>
      </c>
      <c r="G58" s="2">
        <v>43154</v>
      </c>
      <c r="H58">
        <v>30368</v>
      </c>
    </row>
    <row r="59" spans="1:10" x14ac:dyDescent="0.2">
      <c r="A59" s="20">
        <v>43228</v>
      </c>
      <c r="B59" s="4" t="s">
        <v>14</v>
      </c>
      <c r="C59" s="18" t="s">
        <v>15</v>
      </c>
      <c r="D59" s="8">
        <v>1375.6</v>
      </c>
      <c r="E59" s="8"/>
      <c r="F59" s="4" t="s">
        <v>16</v>
      </c>
      <c r="G59" s="2">
        <v>43165</v>
      </c>
      <c r="H59">
        <v>30388</v>
      </c>
    </row>
    <row r="60" spans="1:10" x14ac:dyDescent="0.2">
      <c r="A60" s="20">
        <v>43523</v>
      </c>
      <c r="B60" s="4" t="s">
        <v>20</v>
      </c>
      <c r="C60" s="18" t="s">
        <v>21</v>
      </c>
      <c r="D60" s="8">
        <v>5633.74</v>
      </c>
      <c r="E60" s="8"/>
      <c r="F60" s="4" t="s">
        <v>22</v>
      </c>
      <c r="G60" s="2">
        <v>43354</v>
      </c>
      <c r="H60">
        <v>30781</v>
      </c>
    </row>
    <row r="61" spans="1:10" x14ac:dyDescent="0.2">
      <c r="A61" s="20">
        <v>43523</v>
      </c>
      <c r="B61" s="4" t="s">
        <v>23</v>
      </c>
      <c r="C61" s="18" t="s">
        <v>21</v>
      </c>
      <c r="D61" s="8">
        <v>75.95</v>
      </c>
      <c r="E61" s="8"/>
      <c r="F61" s="4" t="s">
        <v>24</v>
      </c>
      <c r="G61" s="2">
        <v>43389</v>
      </c>
      <c r="H61">
        <v>30900</v>
      </c>
    </row>
    <row r="62" spans="1:10" x14ac:dyDescent="0.2">
      <c r="A62" s="20">
        <v>43523</v>
      </c>
      <c r="B62" s="4" t="s">
        <v>25</v>
      </c>
      <c r="C62" s="18" t="s">
        <v>21</v>
      </c>
      <c r="D62" s="8">
        <v>1269.97</v>
      </c>
      <c r="E62" s="8"/>
      <c r="F62" s="4" t="s">
        <v>26</v>
      </c>
      <c r="G62" s="2">
        <v>43440</v>
      </c>
      <c r="H62">
        <v>31042</v>
      </c>
    </row>
    <row r="63" spans="1:10" x14ac:dyDescent="0.2">
      <c r="A63" s="20">
        <v>43573</v>
      </c>
      <c r="B63" s="4" t="s">
        <v>27</v>
      </c>
      <c r="C63" s="18" t="s">
        <v>28</v>
      </c>
      <c r="D63" s="8">
        <v>11304.14</v>
      </c>
      <c r="E63" s="8"/>
      <c r="F63" s="4" t="s">
        <v>29</v>
      </c>
      <c r="G63" s="2">
        <v>43501</v>
      </c>
      <c r="H63">
        <v>31208</v>
      </c>
    </row>
    <row r="64" spans="1:10" x14ac:dyDescent="0.2">
      <c r="A64" s="20">
        <v>43573</v>
      </c>
      <c r="B64" s="4" t="s">
        <v>30</v>
      </c>
      <c r="C64" s="18" t="s">
        <v>28</v>
      </c>
      <c r="D64" s="8">
        <v>27134.87</v>
      </c>
      <c r="E64" s="8"/>
      <c r="F64" s="4" t="s">
        <v>31</v>
      </c>
      <c r="G64" s="2">
        <v>43502</v>
      </c>
      <c r="H64">
        <v>31236</v>
      </c>
    </row>
    <row r="65" spans="1:8" x14ac:dyDescent="0.2">
      <c r="A65" s="20">
        <v>43573</v>
      </c>
      <c r="B65" s="4" t="s">
        <v>32</v>
      </c>
      <c r="C65" s="18" t="s">
        <v>28</v>
      </c>
      <c r="D65" s="8">
        <v>12557.11</v>
      </c>
      <c r="E65" s="8"/>
      <c r="F65" s="4" t="s">
        <v>33</v>
      </c>
      <c r="G65" s="2">
        <v>43475</v>
      </c>
      <c r="H65">
        <v>31132</v>
      </c>
    </row>
    <row r="66" spans="1:8" x14ac:dyDescent="0.2">
      <c r="A66" s="20">
        <v>43648</v>
      </c>
      <c r="B66" s="4" t="s">
        <v>99</v>
      </c>
      <c r="C66" s="18" t="s">
        <v>54</v>
      </c>
      <c r="D66" s="8">
        <f>(8615.05/2)-0.01</f>
        <v>4307.5149999999994</v>
      </c>
      <c r="E66" s="8"/>
      <c r="F66" s="4" t="s">
        <v>55</v>
      </c>
      <c r="G66" s="2">
        <v>43475</v>
      </c>
      <c r="H66">
        <v>31118</v>
      </c>
    </row>
    <row r="67" spans="1:8" x14ac:dyDescent="0.2">
      <c r="A67" s="20">
        <v>43648</v>
      </c>
      <c r="B67" s="4" t="s">
        <v>56</v>
      </c>
      <c r="C67" s="18" t="s">
        <v>54</v>
      </c>
      <c r="D67" s="8">
        <v>616.98</v>
      </c>
      <c r="E67" s="8"/>
      <c r="F67" s="4" t="s">
        <v>57</v>
      </c>
      <c r="G67" s="2">
        <v>43578</v>
      </c>
      <c r="H67">
        <v>31476</v>
      </c>
    </row>
    <row r="68" spans="1:8" x14ac:dyDescent="0.2">
      <c r="A68" s="20">
        <v>43648</v>
      </c>
      <c r="B68" s="4" t="s">
        <v>58</v>
      </c>
      <c r="C68" s="18" t="s">
        <v>54</v>
      </c>
      <c r="D68" s="8">
        <v>308.5</v>
      </c>
      <c r="E68" s="8"/>
      <c r="F68" s="4" t="s">
        <v>57</v>
      </c>
      <c r="G68" s="2">
        <v>43578</v>
      </c>
      <c r="H68">
        <v>31475</v>
      </c>
    </row>
    <row r="69" spans="1:8" x14ac:dyDescent="0.2">
      <c r="A69" s="20">
        <v>43648</v>
      </c>
      <c r="B69" s="4" t="s">
        <v>59</v>
      </c>
      <c r="C69" s="18" t="s">
        <v>54</v>
      </c>
      <c r="D69" s="8">
        <v>1233.98</v>
      </c>
      <c r="E69" s="8"/>
      <c r="F69" s="4" t="s">
        <v>57</v>
      </c>
      <c r="G69" s="2">
        <v>43578</v>
      </c>
      <c r="H69">
        <v>31474</v>
      </c>
    </row>
    <row r="70" spans="1:8" x14ac:dyDescent="0.2">
      <c r="A70" s="20">
        <v>43774</v>
      </c>
      <c r="B70" s="4" t="s">
        <v>60</v>
      </c>
      <c r="C70" s="18" t="s">
        <v>61</v>
      </c>
      <c r="D70" s="8">
        <v>9682.93</v>
      </c>
      <c r="E70" s="8"/>
      <c r="F70" s="4" t="s">
        <v>62</v>
      </c>
      <c r="G70" s="2">
        <v>43552</v>
      </c>
      <c r="H70">
        <v>31389</v>
      </c>
    </row>
    <row r="71" spans="1:8" x14ac:dyDescent="0.2">
      <c r="A71" s="20">
        <v>43774</v>
      </c>
      <c r="B71" s="4" t="s">
        <v>63</v>
      </c>
      <c r="C71" s="18" t="s">
        <v>61</v>
      </c>
      <c r="D71" s="8">
        <v>3165.55</v>
      </c>
      <c r="E71" s="8"/>
      <c r="F71" s="4" t="s">
        <v>64</v>
      </c>
      <c r="G71" s="2">
        <v>43640</v>
      </c>
      <c r="H71">
        <v>31544</v>
      </c>
    </row>
    <row r="72" spans="1:8" x14ac:dyDescent="0.2">
      <c r="A72" s="20">
        <v>43774</v>
      </c>
      <c r="B72" s="4" t="s">
        <v>65</v>
      </c>
      <c r="C72" s="18" t="s">
        <v>61</v>
      </c>
      <c r="D72" s="8">
        <v>1744.22</v>
      </c>
      <c r="E72" s="8"/>
      <c r="F72" s="4" t="s">
        <v>66</v>
      </c>
      <c r="G72" s="2">
        <v>43713</v>
      </c>
      <c r="H72">
        <v>31632</v>
      </c>
    </row>
    <row r="73" spans="1:8" x14ac:dyDescent="0.2">
      <c r="A73" s="20">
        <v>43774</v>
      </c>
      <c r="B73" s="4" t="s">
        <v>67</v>
      </c>
      <c r="C73" s="18" t="s">
        <v>61</v>
      </c>
      <c r="D73" s="8">
        <v>2496.98</v>
      </c>
      <c r="E73" s="8"/>
      <c r="F73" s="4" t="s">
        <v>68</v>
      </c>
      <c r="G73" s="2">
        <v>43721</v>
      </c>
      <c r="H73">
        <v>31680</v>
      </c>
    </row>
    <row r="74" spans="1:8" x14ac:dyDescent="0.2">
      <c r="A74" s="20">
        <v>43829</v>
      </c>
      <c r="B74" s="4" t="s">
        <v>71</v>
      </c>
      <c r="C74" s="18" t="s">
        <v>70</v>
      </c>
      <c r="D74" s="8">
        <v>943.93</v>
      </c>
      <c r="E74" s="8"/>
      <c r="F74" s="4" t="s">
        <v>72</v>
      </c>
      <c r="G74" s="2">
        <v>43748</v>
      </c>
      <c r="H74">
        <v>31756</v>
      </c>
    </row>
    <row r="75" spans="1:8" x14ac:dyDescent="0.2">
      <c r="A75" s="20">
        <v>43829</v>
      </c>
      <c r="B75" s="4" t="s">
        <v>73</v>
      </c>
      <c r="C75" s="18" t="s">
        <v>70</v>
      </c>
      <c r="D75" s="8">
        <v>943.92</v>
      </c>
      <c r="E75" s="8"/>
      <c r="F75" s="4" t="s">
        <v>72</v>
      </c>
      <c r="G75" s="2">
        <v>43748</v>
      </c>
      <c r="H75">
        <v>31757</v>
      </c>
    </row>
    <row r="76" spans="1:8" x14ac:dyDescent="0.2">
      <c r="A76" s="20">
        <v>43829</v>
      </c>
      <c r="B76" s="4" t="s">
        <v>74</v>
      </c>
      <c r="C76" s="18" t="s">
        <v>70</v>
      </c>
      <c r="D76" s="8">
        <v>943.92</v>
      </c>
      <c r="E76" s="8"/>
      <c r="F76" s="4" t="s">
        <v>72</v>
      </c>
      <c r="G76" s="2">
        <v>43748</v>
      </c>
      <c r="H76">
        <v>31758</v>
      </c>
    </row>
    <row r="77" spans="1:8" x14ac:dyDescent="0.2">
      <c r="A77" s="20">
        <v>43829</v>
      </c>
      <c r="B77" s="4" t="s">
        <v>75</v>
      </c>
      <c r="C77" s="18" t="s">
        <v>70</v>
      </c>
      <c r="D77" s="8">
        <v>943.92</v>
      </c>
      <c r="E77" s="8"/>
      <c r="F77" s="4" t="s">
        <v>72</v>
      </c>
      <c r="G77" s="2">
        <v>43748</v>
      </c>
      <c r="H77">
        <v>31759</v>
      </c>
    </row>
    <row r="78" spans="1:8" x14ac:dyDescent="0.2">
      <c r="A78" s="20">
        <v>43829</v>
      </c>
      <c r="B78" s="4" t="s">
        <v>76</v>
      </c>
      <c r="C78" s="18" t="s">
        <v>70</v>
      </c>
      <c r="D78" s="8">
        <v>1162.28</v>
      </c>
      <c r="E78" s="8"/>
      <c r="F78" s="4" t="s">
        <v>77</v>
      </c>
      <c r="G78" s="2">
        <v>43748</v>
      </c>
      <c r="H78">
        <v>31745</v>
      </c>
    </row>
    <row r="79" spans="1:8" ht="16.5" thickBot="1" x14ac:dyDescent="0.3">
      <c r="A79" s="20"/>
      <c r="B79" s="4"/>
      <c r="C79" s="18"/>
      <c r="D79" s="88">
        <f>SUM(D58:D78)</f>
        <v>90046.544999999969</v>
      </c>
      <c r="E79" t="s">
        <v>209</v>
      </c>
      <c r="F79" s="4"/>
      <c r="G79" s="2"/>
    </row>
    <row r="80" spans="1:8" ht="15.75" thickTop="1" x14ac:dyDescent="0.2"/>
    <row r="81" spans="1:13" s="39" customFormat="1" ht="15.75" x14ac:dyDescent="0.25">
      <c r="A81" s="52">
        <v>44917</v>
      </c>
      <c r="B81" s="53" t="s">
        <v>173</v>
      </c>
      <c r="C81" s="54" t="s">
        <v>167</v>
      </c>
      <c r="D81" s="55">
        <v>35141.660000000003</v>
      </c>
      <c r="E81" s="50"/>
      <c r="F81" s="50" t="s">
        <v>174</v>
      </c>
      <c r="G81" s="56">
        <v>44823</v>
      </c>
      <c r="H81" s="54">
        <v>32962</v>
      </c>
      <c r="I81" s="50"/>
      <c r="J81" s="50"/>
      <c r="K81" s="50"/>
      <c r="L81" s="50"/>
    </row>
    <row r="82" spans="1:13" ht="15.75" x14ac:dyDescent="0.25">
      <c r="A82" s="50"/>
      <c r="B82" s="50"/>
      <c r="C82" s="50"/>
      <c r="D82" s="50"/>
      <c r="E82" s="50"/>
      <c r="F82" s="50" t="s">
        <v>210</v>
      </c>
      <c r="G82" s="50"/>
      <c r="H82" s="50"/>
      <c r="I82" s="50"/>
      <c r="J82" s="50"/>
      <c r="K82" s="50"/>
      <c r="L82" s="50"/>
    </row>
    <row r="83" spans="1:13" ht="15.75" x14ac:dyDescent="0.25">
      <c r="A83" s="50"/>
      <c r="B83" s="50"/>
      <c r="C83" s="50"/>
      <c r="D83" s="50"/>
      <c r="E83" s="50"/>
      <c r="F83" s="50" t="s">
        <v>211</v>
      </c>
      <c r="G83" s="50"/>
      <c r="H83" s="50"/>
      <c r="I83" s="50"/>
      <c r="J83" s="50"/>
      <c r="K83" s="50"/>
      <c r="L83" s="50"/>
    </row>
    <row r="84" spans="1:13" ht="15.75" x14ac:dyDescent="0.25">
      <c r="A84" s="23"/>
      <c r="B84" s="23"/>
      <c r="C84" s="23"/>
      <c r="D84" s="23"/>
      <c r="E84" s="23"/>
      <c r="F84" s="23"/>
      <c r="G84" s="23"/>
      <c r="H84" s="23"/>
      <c r="I84" s="23"/>
      <c r="J84" s="23"/>
      <c r="K84" s="23"/>
      <c r="L84" s="23"/>
    </row>
    <row r="85" spans="1:13" ht="15.75" x14ac:dyDescent="0.25">
      <c r="A85" s="23"/>
      <c r="B85" s="23"/>
      <c r="C85" s="23"/>
      <c r="D85" s="23"/>
      <c r="E85" s="23"/>
      <c r="F85" s="23"/>
      <c r="G85" s="23"/>
      <c r="H85" s="23"/>
      <c r="I85" s="23"/>
      <c r="J85" s="23"/>
      <c r="K85" s="23"/>
      <c r="L85" s="23"/>
    </row>
    <row r="86" spans="1:13" ht="15.75" x14ac:dyDescent="0.25">
      <c r="A86" s="23"/>
      <c r="B86" s="23"/>
      <c r="C86" s="23"/>
      <c r="D86" s="23"/>
      <c r="E86" s="23"/>
      <c r="F86" s="23"/>
      <c r="G86" s="23"/>
      <c r="H86" s="23"/>
      <c r="I86" s="23"/>
      <c r="J86" s="23"/>
      <c r="K86" s="23"/>
      <c r="L86" s="23"/>
    </row>
    <row r="87" spans="1:13" ht="15.75" x14ac:dyDescent="0.25">
      <c r="A87" s="52">
        <v>44917</v>
      </c>
      <c r="B87" s="53" t="s">
        <v>193</v>
      </c>
      <c r="C87" s="54" t="s">
        <v>167</v>
      </c>
      <c r="D87" s="55">
        <v>22798.14</v>
      </c>
      <c r="E87" s="50"/>
      <c r="F87" s="50" t="s">
        <v>194</v>
      </c>
      <c r="G87" s="56">
        <v>44698</v>
      </c>
      <c r="H87" s="54">
        <v>32821</v>
      </c>
      <c r="I87" s="23"/>
      <c r="J87" s="23"/>
      <c r="K87" s="23"/>
      <c r="L87" s="23"/>
    </row>
    <row r="90" spans="1:13" ht="15.75" x14ac:dyDescent="0.25">
      <c r="A90" s="47">
        <v>44104</v>
      </c>
      <c r="B90" s="84" t="s">
        <v>113</v>
      </c>
      <c r="C90" s="48" t="s">
        <v>114</v>
      </c>
      <c r="D90" s="49">
        <v>5718.33</v>
      </c>
      <c r="E90" s="50"/>
      <c r="F90" s="50" t="s">
        <v>115</v>
      </c>
      <c r="G90" s="50"/>
      <c r="H90" s="48" t="s">
        <v>115</v>
      </c>
      <c r="I90" s="50"/>
      <c r="J90" s="50"/>
      <c r="K90" s="50" t="s">
        <v>218</v>
      </c>
      <c r="L90" s="50"/>
      <c r="M90" s="23"/>
    </row>
    <row r="91" spans="1:13" ht="15.75" x14ac:dyDescent="0.25">
      <c r="A91" s="47"/>
      <c r="B91" s="84"/>
      <c r="C91" s="48"/>
      <c r="D91" s="49"/>
      <c r="E91" s="50"/>
      <c r="F91" s="50"/>
      <c r="G91" s="50"/>
      <c r="H91" s="48"/>
      <c r="I91" s="50"/>
      <c r="J91" s="50"/>
      <c r="K91" s="50"/>
      <c r="L91" s="50"/>
      <c r="M91" s="23"/>
    </row>
    <row r="92" spans="1:13" ht="15.75" x14ac:dyDescent="0.25">
      <c r="A92" s="47"/>
      <c r="B92" s="84"/>
      <c r="C92" s="48"/>
      <c r="D92" s="49"/>
      <c r="E92" s="50"/>
      <c r="F92" s="50"/>
      <c r="G92" s="50"/>
      <c r="H92" s="48"/>
      <c r="I92" s="50"/>
      <c r="J92" s="50"/>
      <c r="K92" s="50"/>
      <c r="L92" s="50"/>
      <c r="M92" s="23"/>
    </row>
    <row r="93" spans="1:13" ht="15.75" x14ac:dyDescent="0.25">
      <c r="A93" s="47">
        <v>44104</v>
      </c>
      <c r="B93" s="51" t="s">
        <v>116</v>
      </c>
      <c r="C93" s="48" t="s">
        <v>117</v>
      </c>
      <c r="D93" s="49">
        <v>2772.43</v>
      </c>
      <c r="E93" s="50"/>
      <c r="F93" s="50" t="s">
        <v>118</v>
      </c>
      <c r="G93" s="50"/>
      <c r="H93" s="48" t="s">
        <v>118</v>
      </c>
      <c r="I93" s="50"/>
      <c r="J93" s="50"/>
      <c r="K93" s="50" t="s">
        <v>218</v>
      </c>
      <c r="L93" s="50"/>
      <c r="M93" s="23"/>
    </row>
    <row r="94" spans="1:13" ht="15.75" x14ac:dyDescent="0.25">
      <c r="A94" s="73"/>
      <c r="B94" s="74"/>
      <c r="C94" s="75"/>
      <c r="D94" s="76"/>
      <c r="E94" s="57"/>
      <c r="F94" s="57"/>
      <c r="G94" s="57"/>
      <c r="H94" s="75"/>
      <c r="I94" s="57"/>
      <c r="J94" s="57"/>
      <c r="K94" s="57"/>
      <c r="L94" s="57"/>
      <c r="M94" s="23"/>
    </row>
    <row r="95" spans="1:13" ht="15.75" x14ac:dyDescent="0.25">
      <c r="A95" s="73"/>
      <c r="B95" s="74"/>
      <c r="C95" s="75"/>
      <c r="D95" s="76"/>
      <c r="E95" s="57"/>
      <c r="F95" s="57"/>
      <c r="G95" s="57"/>
      <c r="H95" s="75"/>
      <c r="I95" s="57"/>
      <c r="J95" s="57"/>
      <c r="K95" s="57"/>
      <c r="L95" s="57"/>
      <c r="M95" s="23"/>
    </row>
    <row r="96" spans="1:13" ht="15.75" x14ac:dyDescent="0.25">
      <c r="A96" s="73"/>
      <c r="B96" s="74"/>
      <c r="C96" s="75"/>
      <c r="D96" s="76"/>
      <c r="E96" s="57"/>
      <c r="F96" s="57"/>
      <c r="G96" s="57"/>
      <c r="H96" s="75"/>
      <c r="I96" s="57"/>
      <c r="J96" s="57"/>
      <c r="K96" s="57"/>
      <c r="L96" s="57"/>
      <c r="M96" s="23"/>
    </row>
    <row r="97" spans="1:19" ht="15.75" x14ac:dyDescent="0.25">
      <c r="A97" s="52">
        <v>44917</v>
      </c>
      <c r="B97" s="53" t="s">
        <v>171</v>
      </c>
      <c r="C97" s="54" t="s">
        <v>167</v>
      </c>
      <c r="D97" s="66">
        <v>22224.21</v>
      </c>
      <c r="E97" s="50"/>
      <c r="F97" s="50" t="s">
        <v>172</v>
      </c>
      <c r="G97" s="56">
        <v>44824</v>
      </c>
      <c r="H97" s="54">
        <v>32987</v>
      </c>
      <c r="I97" s="50"/>
      <c r="J97" s="50"/>
      <c r="K97" s="50" t="s">
        <v>313</v>
      </c>
      <c r="L97" s="50"/>
    </row>
    <row r="98" spans="1:19" ht="15.75" x14ac:dyDescent="0.25">
      <c r="A98" s="50"/>
      <c r="B98" s="50"/>
      <c r="C98" s="50"/>
      <c r="D98" s="50"/>
      <c r="E98" s="50"/>
      <c r="F98" s="50"/>
      <c r="G98" s="50"/>
      <c r="H98" s="50"/>
      <c r="I98" s="50"/>
      <c r="J98" s="50"/>
      <c r="K98" s="50"/>
      <c r="L98" s="50"/>
      <c r="M98" s="23"/>
    </row>
    <row r="99" spans="1:19" ht="15.75" x14ac:dyDescent="0.25">
      <c r="A99" s="23"/>
      <c r="B99" s="23"/>
      <c r="C99" s="23"/>
      <c r="D99" s="23"/>
      <c r="E99" s="23"/>
      <c r="F99" s="23"/>
      <c r="G99" s="23"/>
      <c r="H99" s="23"/>
      <c r="I99" s="23"/>
      <c r="J99" s="23"/>
      <c r="K99" s="23"/>
      <c r="L99" s="23"/>
      <c r="M99" s="23"/>
    </row>
    <row r="100" spans="1:19" s="46" customFormat="1" ht="31.5" x14ac:dyDescent="0.25">
      <c r="A100" s="52">
        <v>45411</v>
      </c>
      <c r="B100" s="53" t="s">
        <v>282</v>
      </c>
      <c r="C100" s="54" t="s">
        <v>222</v>
      </c>
      <c r="D100" s="55">
        <v>82016.600000000006</v>
      </c>
      <c r="E100" s="50"/>
      <c r="F100" s="50" t="s">
        <v>283</v>
      </c>
      <c r="G100" s="56">
        <v>45358</v>
      </c>
      <c r="H100" s="54">
        <v>33779</v>
      </c>
      <c r="I100" s="50"/>
      <c r="J100" s="50"/>
      <c r="K100" s="50" t="s">
        <v>291</v>
      </c>
      <c r="L100" s="50"/>
      <c r="M100" s="57"/>
      <c r="N100" s="39"/>
      <c r="O100" s="39"/>
      <c r="P100" s="39"/>
      <c r="Q100" s="39"/>
      <c r="R100" s="39"/>
      <c r="S100" s="39"/>
    </row>
    <row r="101" spans="1:19" ht="15.75" x14ac:dyDescent="0.25">
      <c r="A101" s="23"/>
      <c r="B101" s="23"/>
      <c r="C101" s="23"/>
      <c r="D101" s="23"/>
      <c r="E101" s="23"/>
      <c r="F101" s="23"/>
      <c r="G101" s="23"/>
      <c r="H101" s="23"/>
      <c r="I101" s="23"/>
      <c r="J101" s="23"/>
      <c r="K101" s="23"/>
      <c r="L101" s="23"/>
      <c r="M101" s="23"/>
    </row>
    <row r="102" spans="1:19" ht="15.75" x14ac:dyDescent="0.25">
      <c r="A102" s="23"/>
      <c r="B102" s="23"/>
      <c r="C102" s="23"/>
      <c r="D102" s="23"/>
      <c r="E102" s="23"/>
      <c r="F102" s="23"/>
      <c r="G102" s="23"/>
      <c r="H102" s="23"/>
      <c r="I102" s="23"/>
      <c r="J102" s="23"/>
      <c r="K102" s="23"/>
      <c r="L102" s="23"/>
      <c r="M102" s="23"/>
    </row>
    <row r="103" spans="1:19" ht="15.75" x14ac:dyDescent="0.25">
      <c r="A103" s="52">
        <v>45411</v>
      </c>
      <c r="B103" s="53" t="s">
        <v>276</v>
      </c>
      <c r="C103" s="54" t="s">
        <v>222</v>
      </c>
      <c r="D103" s="55">
        <f>12256.99-6128.5</f>
        <v>6128.49</v>
      </c>
      <c r="E103" s="50"/>
      <c r="F103" s="50" t="s">
        <v>277</v>
      </c>
      <c r="G103" s="56">
        <v>45319</v>
      </c>
      <c r="H103" s="54">
        <v>33690</v>
      </c>
      <c r="I103" s="50"/>
      <c r="J103" s="50"/>
      <c r="K103" s="50" t="s">
        <v>292</v>
      </c>
      <c r="L103" s="50"/>
      <c r="M103" s="50"/>
    </row>
    <row r="106" spans="1:19" ht="18" x14ac:dyDescent="0.25">
      <c r="A106" s="67">
        <v>45411</v>
      </c>
      <c r="B106" s="68" t="s">
        <v>280</v>
      </c>
      <c r="C106" s="69" t="s">
        <v>222</v>
      </c>
      <c r="D106" s="70">
        <v>16744.54</v>
      </c>
      <c r="E106" s="71"/>
      <c r="F106" s="71" t="s">
        <v>281</v>
      </c>
      <c r="G106" s="72">
        <v>45338</v>
      </c>
      <c r="H106" s="69">
        <v>33772</v>
      </c>
      <c r="I106" s="71"/>
      <c r="J106" s="71"/>
      <c r="K106" s="71" t="s">
        <v>312</v>
      </c>
      <c r="L106" s="71"/>
      <c r="M106" s="65"/>
    </row>
    <row r="109" spans="1:19" ht="15.75" x14ac:dyDescent="0.25">
      <c r="A109" s="52">
        <v>44568</v>
      </c>
      <c r="B109" s="53" t="s">
        <v>126</v>
      </c>
      <c r="C109" s="54" t="s">
        <v>127</v>
      </c>
      <c r="D109" s="66">
        <v>147.07</v>
      </c>
      <c r="E109" s="55"/>
      <c r="F109" s="50" t="s">
        <v>128</v>
      </c>
      <c r="G109" s="52">
        <v>43899</v>
      </c>
      <c r="H109" s="54">
        <v>31972</v>
      </c>
      <c r="I109" s="50" t="s">
        <v>314</v>
      </c>
    </row>
    <row r="110" spans="1:19" ht="15.75" x14ac:dyDescent="0.25">
      <c r="A110" s="52">
        <v>44568</v>
      </c>
      <c r="B110" s="53" t="s">
        <v>131</v>
      </c>
      <c r="C110" s="54" t="s">
        <v>127</v>
      </c>
      <c r="D110" s="66">
        <v>2941.03</v>
      </c>
      <c r="E110" s="55"/>
      <c r="F110" s="50" t="s">
        <v>132</v>
      </c>
      <c r="G110" s="52">
        <v>44285</v>
      </c>
      <c r="H110" s="54">
        <v>32416</v>
      </c>
      <c r="I110" s="50" t="s">
        <v>314</v>
      </c>
    </row>
    <row r="111" spans="1:19" ht="31.5" x14ac:dyDescent="0.25">
      <c r="A111" s="52">
        <v>44568</v>
      </c>
      <c r="B111" s="53" t="s">
        <v>137</v>
      </c>
      <c r="C111" s="54" t="s">
        <v>127</v>
      </c>
      <c r="D111" s="66">
        <v>5721.17</v>
      </c>
      <c r="E111" s="55"/>
      <c r="F111" s="50" t="s">
        <v>138</v>
      </c>
      <c r="G111" s="52">
        <v>44285</v>
      </c>
      <c r="H111" s="54">
        <v>32436</v>
      </c>
      <c r="I111" s="50" t="s">
        <v>314</v>
      </c>
    </row>
    <row r="112" spans="1:19" ht="15.75" x14ac:dyDescent="0.25">
      <c r="A112" s="52">
        <v>44568</v>
      </c>
      <c r="B112" s="53" t="s">
        <v>139</v>
      </c>
      <c r="C112" s="54" t="s">
        <v>127</v>
      </c>
      <c r="D112" s="66">
        <v>188.43</v>
      </c>
      <c r="E112" s="55"/>
      <c r="F112" s="50" t="s">
        <v>140</v>
      </c>
      <c r="G112" s="52">
        <v>43970</v>
      </c>
      <c r="H112" s="54">
        <v>32139</v>
      </c>
      <c r="I112" s="50" t="s">
        <v>314</v>
      </c>
    </row>
    <row r="113" spans="1:9" ht="15.75" x14ac:dyDescent="0.25">
      <c r="A113" s="52">
        <v>44568</v>
      </c>
      <c r="B113" s="53" t="s">
        <v>141</v>
      </c>
      <c r="C113" s="54" t="s">
        <v>127</v>
      </c>
      <c r="D113" s="66">
        <v>1361.32</v>
      </c>
      <c r="E113" s="55"/>
      <c r="F113" s="50" t="s">
        <v>142</v>
      </c>
      <c r="G113" s="52">
        <v>43902</v>
      </c>
      <c r="H113" s="54">
        <v>32018</v>
      </c>
      <c r="I113" s="50" t="s">
        <v>314</v>
      </c>
    </row>
    <row r="114" spans="1:9" ht="16.5" thickBot="1" x14ac:dyDescent="0.3">
      <c r="A114" s="52">
        <v>44568</v>
      </c>
      <c r="B114" s="53" t="s">
        <v>145</v>
      </c>
      <c r="C114" s="54" t="s">
        <v>127</v>
      </c>
      <c r="D114" s="66">
        <v>2495.13</v>
      </c>
      <c r="E114" s="50"/>
      <c r="F114" s="50" t="s">
        <v>146</v>
      </c>
      <c r="G114" s="56">
        <v>44180</v>
      </c>
      <c r="H114" s="54">
        <v>32329</v>
      </c>
      <c r="I114" s="50" t="s">
        <v>314</v>
      </c>
    </row>
    <row r="115" spans="1:9" ht="16.5" thickBot="1" x14ac:dyDescent="0.3">
      <c r="A115" s="50"/>
      <c r="B115" s="50"/>
      <c r="C115" s="50" t="s">
        <v>290</v>
      </c>
      <c r="D115" s="77">
        <f>SUM(D109:D114)</f>
        <v>12854.150000000001</v>
      </c>
      <c r="E115" s="50" t="s">
        <v>315</v>
      </c>
      <c r="F115" s="50"/>
      <c r="G115" s="56"/>
      <c r="H115" s="50"/>
    </row>
    <row r="118" spans="1:9" ht="31.5" x14ac:dyDescent="0.25">
      <c r="A118" s="52">
        <v>45079</v>
      </c>
      <c r="B118" s="53" t="s">
        <v>215</v>
      </c>
      <c r="C118" s="54"/>
      <c r="D118" s="66">
        <v>22812.54</v>
      </c>
      <c r="E118" s="50"/>
      <c r="F118" s="50" t="s">
        <v>213</v>
      </c>
      <c r="G118" s="56" t="s">
        <v>96</v>
      </c>
      <c r="H118" s="54" t="s">
        <v>96</v>
      </c>
      <c r="I118" s="50" t="s">
        <v>316</v>
      </c>
    </row>
    <row r="121" spans="1:9" ht="15.75" x14ac:dyDescent="0.25">
      <c r="A121" s="52">
        <v>45581</v>
      </c>
      <c r="B121" s="50" t="s">
        <v>306</v>
      </c>
      <c r="C121" s="54" t="s">
        <v>294</v>
      </c>
      <c r="D121" s="66">
        <v>58517.91</v>
      </c>
      <c r="E121" s="50"/>
      <c r="F121" s="50" t="s">
        <v>307</v>
      </c>
      <c r="G121" s="56">
        <v>45407</v>
      </c>
      <c r="H121" s="50">
        <v>33935</v>
      </c>
      <c r="I121" s="50" t="s">
        <v>340</v>
      </c>
    </row>
    <row r="123" spans="1:9" ht="15.75" x14ac:dyDescent="0.25">
      <c r="A123" s="52">
        <v>45411</v>
      </c>
      <c r="B123" s="53" t="s">
        <v>258</v>
      </c>
      <c r="C123" s="54" t="s">
        <v>222</v>
      </c>
      <c r="D123" s="66">
        <v>103540.99</v>
      </c>
      <c r="E123" s="50"/>
      <c r="F123" s="50" t="s">
        <v>259</v>
      </c>
      <c r="G123" s="56">
        <v>45189</v>
      </c>
      <c r="H123" s="54">
        <v>33529</v>
      </c>
      <c r="I123" s="50" t="s">
        <v>341</v>
      </c>
    </row>
    <row r="125" spans="1:9" ht="15.75" x14ac:dyDescent="0.25">
      <c r="A125" s="52">
        <v>45723</v>
      </c>
      <c r="B125" s="50" t="s">
        <v>324</v>
      </c>
      <c r="C125" s="54" t="s">
        <v>319</v>
      </c>
      <c r="D125" s="66">
        <v>10346.709999999999</v>
      </c>
      <c r="E125" s="50"/>
      <c r="F125" s="50" t="s">
        <v>339</v>
      </c>
      <c r="G125" s="56">
        <v>45544</v>
      </c>
      <c r="H125" s="50">
        <v>34075</v>
      </c>
      <c r="I125" s="50" t="s">
        <v>342</v>
      </c>
    </row>
    <row r="127" spans="1:9" ht="15.75" x14ac:dyDescent="0.25">
      <c r="A127" s="52">
        <v>45581</v>
      </c>
      <c r="B127" s="50" t="s">
        <v>310</v>
      </c>
      <c r="C127" s="54" t="s">
        <v>294</v>
      </c>
      <c r="D127" s="66">
        <v>38277.660000000003</v>
      </c>
      <c r="E127" s="50"/>
      <c r="F127" s="50" t="s">
        <v>311</v>
      </c>
      <c r="G127" s="56">
        <v>45407</v>
      </c>
      <c r="H127" s="50">
        <v>33984</v>
      </c>
      <c r="I127" s="50" t="s">
        <v>343</v>
      </c>
    </row>
    <row r="129" spans="1:9" ht="15.75" x14ac:dyDescent="0.25">
      <c r="A129" s="52">
        <v>45723</v>
      </c>
      <c r="B129" s="50" t="s">
        <v>337</v>
      </c>
      <c r="C129" s="54" t="s">
        <v>319</v>
      </c>
      <c r="D129" s="66">
        <v>12330.33</v>
      </c>
      <c r="E129" s="50"/>
      <c r="F129" s="50" t="s">
        <v>336</v>
      </c>
      <c r="G129" s="56">
        <v>45623</v>
      </c>
      <c r="H129" s="50">
        <v>34242</v>
      </c>
      <c r="I129" s="50" t="s">
        <v>376</v>
      </c>
    </row>
    <row r="131" spans="1:9" ht="15.75" x14ac:dyDescent="0.25">
      <c r="A131" s="52">
        <v>45723</v>
      </c>
      <c r="B131" s="50" t="s">
        <v>318</v>
      </c>
      <c r="C131" s="54" t="s">
        <v>319</v>
      </c>
      <c r="D131" s="66">
        <v>20830.59</v>
      </c>
      <c r="E131" s="50"/>
      <c r="F131" s="50" t="s">
        <v>320</v>
      </c>
      <c r="G131" s="56">
        <v>45540</v>
      </c>
      <c r="H131" s="50">
        <v>34068</v>
      </c>
      <c r="I131" s="50" t="s">
        <v>377</v>
      </c>
    </row>
  </sheetData>
  <mergeCells count="1">
    <mergeCell ref="B90:B92"/>
  </mergeCells>
  <phoneticPr fontId="0"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workbookViewId="0">
      <selection activeCell="L11" sqref="L11"/>
    </sheetView>
  </sheetViews>
  <sheetFormatPr defaultRowHeight="15" x14ac:dyDescent="0.2"/>
  <cols>
    <col min="1" max="1" width="13.5546875" customWidth="1"/>
    <col min="2" max="2" width="20.109375" customWidth="1"/>
    <col min="4" max="4" width="11" bestFit="1" customWidth="1"/>
  </cols>
  <sheetData>
    <row r="1" spans="1:8" ht="66" thickBot="1" x14ac:dyDescent="0.3">
      <c r="A1" s="9" t="s">
        <v>53</v>
      </c>
      <c r="B1" s="1" t="s">
        <v>165</v>
      </c>
      <c r="C1" s="3" t="s">
        <v>78</v>
      </c>
      <c r="D1" s="60" t="s">
        <v>79</v>
      </c>
      <c r="E1" s="7" t="s">
        <v>7</v>
      </c>
      <c r="F1" s="5" t="s">
        <v>0</v>
      </c>
      <c r="G1" s="9" t="s">
        <v>38</v>
      </c>
      <c r="H1" s="9" t="s">
        <v>37</v>
      </c>
    </row>
    <row r="2" spans="1:8" x14ac:dyDescent="0.2">
      <c r="A2" s="20">
        <v>43942</v>
      </c>
      <c r="B2" s="4" t="s">
        <v>83</v>
      </c>
      <c r="C2" s="18" t="s">
        <v>81</v>
      </c>
      <c r="D2" s="58">
        <v>404.89</v>
      </c>
      <c r="E2" s="8"/>
      <c r="F2" s="4" t="s">
        <v>84</v>
      </c>
      <c r="G2" s="2">
        <v>43851</v>
      </c>
      <c r="H2">
        <v>31916</v>
      </c>
    </row>
    <row r="3" spans="1:8" x14ac:dyDescent="0.2">
      <c r="A3" s="20">
        <v>44018</v>
      </c>
      <c r="B3" s="4" t="s">
        <v>85</v>
      </c>
      <c r="C3" s="18" t="s">
        <v>86</v>
      </c>
      <c r="D3" s="58">
        <v>1795.35</v>
      </c>
      <c r="E3" s="8"/>
      <c r="F3" s="4" t="s">
        <v>87</v>
      </c>
      <c r="G3" s="19" t="s">
        <v>96</v>
      </c>
      <c r="H3" s="19" t="s">
        <v>96</v>
      </c>
    </row>
    <row r="4" spans="1:8" x14ac:dyDescent="0.2">
      <c r="A4" s="20">
        <v>44018</v>
      </c>
      <c r="B4" s="4" t="s">
        <v>88</v>
      </c>
      <c r="C4" s="18" t="s">
        <v>86</v>
      </c>
      <c r="D4" s="58">
        <v>2073.19</v>
      </c>
      <c r="E4" s="8"/>
      <c r="F4" s="4" t="s">
        <v>89</v>
      </c>
      <c r="G4" s="19" t="s">
        <v>96</v>
      </c>
      <c r="H4" s="19" t="s">
        <v>96</v>
      </c>
    </row>
    <row r="5" spans="1:8" ht="53.25" customHeight="1" x14ac:dyDescent="0.2">
      <c r="A5" s="20">
        <v>44018</v>
      </c>
      <c r="B5" s="21" t="s">
        <v>90</v>
      </c>
      <c r="C5" s="18" t="s">
        <v>86</v>
      </c>
      <c r="D5" s="58">
        <v>1414.71</v>
      </c>
      <c r="E5" s="8"/>
      <c r="F5" s="4" t="s">
        <v>91</v>
      </c>
      <c r="G5" s="19" t="s">
        <v>96</v>
      </c>
      <c r="H5" s="19" t="s">
        <v>96</v>
      </c>
    </row>
    <row r="6" spans="1:8" x14ac:dyDescent="0.2">
      <c r="A6" s="20">
        <v>44018</v>
      </c>
      <c r="B6" s="4" t="s">
        <v>92</v>
      </c>
      <c r="C6" s="18" t="s">
        <v>86</v>
      </c>
      <c r="D6" s="58">
        <v>29371.03</v>
      </c>
      <c r="E6" s="8"/>
      <c r="F6" s="4" t="s">
        <v>93</v>
      </c>
      <c r="G6" s="19" t="s">
        <v>96</v>
      </c>
      <c r="H6" s="19" t="s">
        <v>96</v>
      </c>
    </row>
    <row r="7" spans="1:8" ht="45" x14ac:dyDescent="0.2">
      <c r="A7" s="20">
        <v>44018</v>
      </c>
      <c r="B7" s="21" t="s">
        <v>94</v>
      </c>
      <c r="C7" s="18" t="s">
        <v>86</v>
      </c>
      <c r="D7" s="58">
        <v>3502.65</v>
      </c>
      <c r="E7" s="8"/>
      <c r="F7" s="4" t="s">
        <v>95</v>
      </c>
      <c r="G7" s="19" t="s">
        <v>96</v>
      </c>
      <c r="H7" s="1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Forfeited Land Sales</vt:lpstr>
      <vt:lpstr>Sheriff Excess Funds</vt:lpstr>
      <vt:lpstr>Claimed</vt:lpstr>
      <vt:lpstr>Expired</vt:lpstr>
      <vt:lpstr>'Sheriff Excess Funds'!Print_Area</vt:lpstr>
    </vt:vector>
  </TitlesOfParts>
  <Company>Ashtabula County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 Martin</dc:creator>
  <cp:lastModifiedBy>Scott K. Yamamoto</cp:lastModifiedBy>
  <cp:lastPrinted>2023-10-17T13:46:56Z</cp:lastPrinted>
  <dcterms:created xsi:type="dcterms:W3CDTF">2003-03-06T16:21:29Z</dcterms:created>
  <dcterms:modified xsi:type="dcterms:W3CDTF">2026-04-14T21:58:27Z</dcterms:modified>
</cp:coreProperties>
</file>