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Thomas.ACGOV\Downloads\"/>
    </mc:Choice>
  </mc:AlternateContent>
  <xr:revisionPtr revIDLastSave="0" documentId="8_{CEEC13F9-2653-438E-8D97-EAEEA4F7ADEA}" xr6:coauthVersionLast="36" xr6:coauthVersionMax="36" xr10:uidLastSave="{00000000-0000-0000-0000-000000000000}"/>
  <bookViews>
    <workbookView xWindow="120" yWindow="15" windowWidth="9210" windowHeight="12015" xr2:uid="{00000000-000D-0000-FFFF-FFFF00000000}"/>
  </bookViews>
  <sheets>
    <sheet name="% Increase" sheetId="3" r:id="rId1"/>
    <sheet name="Query Results" sheetId="1" r:id="rId2"/>
    <sheet name="Abbreviations" sheetId="2" r:id="rId3"/>
  </sheets>
  <definedNames>
    <definedName name="_xlnm._FilterDatabase" localSheetId="1" hidden="1">'Query Results'!$Q$2:$R$144</definedName>
  </definedNames>
  <calcPr calcId="191029"/>
</workbook>
</file>

<file path=xl/calcChain.xml><?xml version="1.0" encoding="utf-8"?>
<calcChain xmlns="http://schemas.openxmlformats.org/spreadsheetml/2006/main">
  <c r="I47" i="3" l="1"/>
  <c r="H47" i="3"/>
  <c r="H46" i="3"/>
  <c r="O73" i="3" l="1"/>
  <c r="N73" i="3"/>
  <c r="L36" i="3"/>
  <c r="L18" i="3"/>
  <c r="L17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3" i="3"/>
  <c r="N75" i="3" l="1"/>
  <c r="I17" i="3"/>
  <c r="I4" i="3"/>
  <c r="I5" i="3"/>
  <c r="I6" i="3"/>
  <c r="I7" i="3"/>
  <c r="I16" i="3"/>
  <c r="I18" i="3"/>
  <c r="I33" i="3"/>
  <c r="I34" i="3"/>
  <c r="I35" i="3"/>
  <c r="I36" i="3"/>
  <c r="I37" i="3"/>
  <c r="I71" i="3"/>
  <c r="I3" i="3"/>
  <c r="H4" i="3"/>
  <c r="H5" i="3"/>
  <c r="H6" i="3"/>
  <c r="H7" i="3"/>
  <c r="H8" i="3"/>
  <c r="H10" i="3"/>
  <c r="H11" i="3"/>
  <c r="H16" i="3"/>
  <c r="H17" i="3"/>
  <c r="H18" i="3"/>
  <c r="H19" i="3"/>
  <c r="H20" i="3"/>
  <c r="H24" i="3"/>
  <c r="H25" i="3"/>
  <c r="H26" i="3"/>
  <c r="H27" i="3"/>
  <c r="H28" i="3"/>
  <c r="H30" i="3"/>
  <c r="H31" i="3"/>
  <c r="H33" i="3"/>
  <c r="H34" i="3"/>
  <c r="H35" i="3"/>
  <c r="H36" i="3"/>
  <c r="H37" i="3"/>
  <c r="H38" i="3"/>
  <c r="H39" i="3"/>
  <c r="H43" i="3"/>
  <c r="H44" i="3"/>
  <c r="H45" i="3"/>
  <c r="H49" i="3"/>
  <c r="H50" i="3"/>
  <c r="H54" i="3"/>
  <c r="H55" i="3"/>
  <c r="H57" i="3"/>
  <c r="H58" i="3"/>
  <c r="H60" i="3"/>
  <c r="H61" i="3"/>
  <c r="H67" i="3"/>
  <c r="H68" i="3"/>
  <c r="H70" i="3"/>
  <c r="H71" i="3"/>
  <c r="H3" i="3"/>
</calcChain>
</file>

<file path=xl/sharedStrings.xml><?xml version="1.0" encoding="utf-8"?>
<sst xmlns="http://schemas.openxmlformats.org/spreadsheetml/2006/main" count="628" uniqueCount="180">
  <si>
    <t>Soil</t>
  </si>
  <si>
    <t>BKA</t>
  </si>
  <si>
    <t>W</t>
  </si>
  <si>
    <t>BKB</t>
  </si>
  <si>
    <t>BKC</t>
  </si>
  <si>
    <t>CAB</t>
  </si>
  <si>
    <t>CAC</t>
  </si>
  <si>
    <t>CAD</t>
  </si>
  <si>
    <t>CCA</t>
  </si>
  <si>
    <t>CDA</t>
  </si>
  <si>
    <t>CDB</t>
  </si>
  <si>
    <t>CEA</t>
  </si>
  <si>
    <t>CFC2</t>
  </si>
  <si>
    <t>CFD2</t>
  </si>
  <si>
    <t>CFF</t>
  </si>
  <si>
    <t>CGA</t>
  </si>
  <si>
    <t>CKA</t>
  </si>
  <si>
    <t>CKB</t>
  </si>
  <si>
    <t>CKC</t>
  </si>
  <si>
    <t>CKD</t>
  </si>
  <si>
    <t>COB</t>
  </si>
  <si>
    <t>COD</t>
  </si>
  <si>
    <t>CPB</t>
  </si>
  <si>
    <t>CTA</t>
  </si>
  <si>
    <t>CUA</t>
  </si>
  <si>
    <t>DEC</t>
  </si>
  <si>
    <t>DEC2</t>
  </si>
  <si>
    <t>DHB</t>
  </si>
  <si>
    <t>ENB</t>
  </si>
  <si>
    <t>FCA</t>
  </si>
  <si>
    <t>FCB</t>
  </si>
  <si>
    <t>GAF</t>
  </si>
  <si>
    <t>GFA</t>
  </si>
  <si>
    <t>GFB</t>
  </si>
  <si>
    <t>GFC</t>
  </si>
  <si>
    <t>GFD</t>
  </si>
  <si>
    <t>HAA</t>
  </si>
  <si>
    <t>HAC</t>
  </si>
  <si>
    <t>HMA</t>
  </si>
  <si>
    <t>HOA</t>
  </si>
  <si>
    <t>HOB</t>
  </si>
  <si>
    <t>HOME</t>
  </si>
  <si>
    <t>KFA</t>
  </si>
  <si>
    <t>MHA</t>
  </si>
  <si>
    <t>MTA</t>
  </si>
  <si>
    <t>MTB</t>
  </si>
  <si>
    <t>ORA</t>
  </si>
  <si>
    <t>OTA</t>
  </si>
  <si>
    <t>OTHR</t>
  </si>
  <si>
    <t>OUC</t>
  </si>
  <si>
    <t>PAA</t>
  </si>
  <si>
    <t>PEC2</t>
  </si>
  <si>
    <t>PED</t>
  </si>
  <si>
    <t>PG</t>
  </si>
  <si>
    <t>PK</t>
  </si>
  <si>
    <t>PRA</t>
  </si>
  <si>
    <t>PRB</t>
  </si>
  <si>
    <t>PRB2</t>
  </si>
  <si>
    <t>RHA</t>
  </si>
  <si>
    <t>RHB</t>
  </si>
  <si>
    <t>ROW</t>
  </si>
  <si>
    <t>RW</t>
  </si>
  <si>
    <t>SBA</t>
  </si>
  <si>
    <t>STA</t>
  </si>
  <si>
    <t>TOC</t>
  </si>
  <si>
    <t>TOD</t>
  </si>
  <si>
    <t>TYB</t>
  </si>
  <si>
    <t>UD</t>
  </si>
  <si>
    <t>UN</t>
  </si>
  <si>
    <t>VEA</t>
  </si>
  <si>
    <t>VEB</t>
  </si>
  <si>
    <t>WCA</t>
  </si>
  <si>
    <t>WEA</t>
  </si>
  <si>
    <t>Crop</t>
  </si>
  <si>
    <t>Wood</t>
  </si>
  <si>
    <t>m</t>
  </si>
  <si>
    <t>CONS</t>
  </si>
  <si>
    <t>ff-ph</t>
  </si>
  <si>
    <t>Blakeslee</t>
  </si>
  <si>
    <t>S</t>
  </si>
  <si>
    <t>Soil Series</t>
  </si>
  <si>
    <t>Erosion</t>
  </si>
  <si>
    <t>Drainage</t>
  </si>
  <si>
    <t>MW</t>
  </si>
  <si>
    <t>Texture</t>
  </si>
  <si>
    <t>SIL</t>
  </si>
  <si>
    <t>Slope</t>
  </si>
  <si>
    <t>0-2</t>
  </si>
  <si>
    <t>2-6</t>
  </si>
  <si>
    <t>6-12</t>
  </si>
  <si>
    <t>12-18</t>
  </si>
  <si>
    <t>M</t>
  </si>
  <si>
    <t>Moderately Well</t>
  </si>
  <si>
    <t>Slight</t>
  </si>
  <si>
    <t>P</t>
  </si>
  <si>
    <t xml:space="preserve">Poorly </t>
  </si>
  <si>
    <t>Silt Loam</t>
  </si>
  <si>
    <t>SWP</t>
  </si>
  <si>
    <t>Somewhat Poorly</t>
  </si>
  <si>
    <t xml:space="preserve"> Erosion</t>
  </si>
  <si>
    <t>18-50</t>
  </si>
  <si>
    <t>0-1</t>
  </si>
  <si>
    <t>MUCK</t>
  </si>
  <si>
    <t>Severe</t>
  </si>
  <si>
    <t>VP</t>
  </si>
  <si>
    <t>Very Poor</t>
  </si>
  <si>
    <t>GR-L</t>
  </si>
  <si>
    <t>Gravelly Loam</t>
  </si>
  <si>
    <t>USE CFD2 SOIL VALUE</t>
  </si>
  <si>
    <t>LFS</t>
  </si>
  <si>
    <t>Loamy Fine Sand</t>
  </si>
  <si>
    <t>USE COB SOIL VALUE</t>
  </si>
  <si>
    <t>USE CTA SOIL VALUE</t>
  </si>
  <si>
    <t>Darien-Hornell</t>
  </si>
  <si>
    <t>Darien &amp; Platea</t>
  </si>
  <si>
    <t>Conneaut-Urban</t>
  </si>
  <si>
    <t>Conneaut</t>
  </si>
  <si>
    <t>Colonie-Urban</t>
  </si>
  <si>
    <t>Colonie</t>
  </si>
  <si>
    <t>Chenango</t>
  </si>
  <si>
    <t>Carlisle</t>
  </si>
  <si>
    <t>Cardinal</t>
  </si>
  <si>
    <t>Caneadea-Canadice</t>
  </si>
  <si>
    <t>Caneadea</t>
  </si>
  <si>
    <t>Canadice</t>
  </si>
  <si>
    <t>Cambridge</t>
  </si>
  <si>
    <t>Elnora</t>
  </si>
  <si>
    <t>1-5</t>
  </si>
  <si>
    <t>Fitchville</t>
  </si>
  <si>
    <t>USE DEC SOIL VALUE</t>
  </si>
  <si>
    <t>Gageville</t>
  </si>
  <si>
    <t>Glenford</t>
  </si>
  <si>
    <t>Harbor</t>
  </si>
  <si>
    <t>FSL</t>
  </si>
  <si>
    <t>Fine Sandy Loam</t>
  </si>
  <si>
    <t>0-3</t>
  </si>
  <si>
    <t>Holly</t>
  </si>
  <si>
    <t>Hornell</t>
  </si>
  <si>
    <t>Kingsville</t>
  </si>
  <si>
    <t>Mill</t>
  </si>
  <si>
    <t>Mitiwanga</t>
  </si>
  <si>
    <t>Orville</t>
  </si>
  <si>
    <t>Otego</t>
  </si>
  <si>
    <t>Otisville</t>
  </si>
  <si>
    <t>GR-SL</t>
  </si>
  <si>
    <t>Gravelly Sandy Loam</t>
  </si>
  <si>
    <t>Painesville</t>
  </si>
  <si>
    <t>Pierpont</t>
  </si>
  <si>
    <t>Pitts Gravel</t>
  </si>
  <si>
    <t>Pitts Quarry</t>
  </si>
  <si>
    <t>Platea-Darien</t>
  </si>
  <si>
    <t>Red Hook</t>
  </si>
  <si>
    <t>Riverwash</t>
  </si>
  <si>
    <t>Sebring</t>
  </si>
  <si>
    <t>Stanhope</t>
  </si>
  <si>
    <t>Towerville</t>
  </si>
  <si>
    <t>Tyner-Otisville</t>
  </si>
  <si>
    <t>-</t>
  </si>
  <si>
    <t>Udorthents</t>
  </si>
  <si>
    <t>Urban Land</t>
  </si>
  <si>
    <t>Venango</t>
  </si>
  <si>
    <t>Water</t>
  </si>
  <si>
    <t>Wick</t>
  </si>
  <si>
    <t>Willette</t>
  </si>
  <si>
    <t>Conservation</t>
  </si>
  <si>
    <t>Home</t>
  </si>
  <si>
    <t>Other</t>
  </si>
  <si>
    <t>Right Of Way</t>
  </si>
  <si>
    <t>Muck</t>
  </si>
  <si>
    <t>NOT IN LIST, USE LOWEST VALUES</t>
  </si>
  <si>
    <t>Difference</t>
  </si>
  <si>
    <t>Percentage</t>
  </si>
  <si>
    <t>Acres Affected</t>
  </si>
  <si>
    <t>Totals</t>
  </si>
  <si>
    <t>Grand Total</t>
  </si>
  <si>
    <t>USE M</t>
  </si>
  <si>
    <t>Notes</t>
  </si>
  <si>
    <t>USE FF-PH (FREQUESNTLY FLOODED)</t>
  </si>
  <si>
    <t>IL</t>
  </si>
  <si>
    <t>FF-PH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</si>
</sst>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/>
    <xf numFmtId="0" fontId="0" fillId="0" borderId="0" xfId="0" applyBorder="1"/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6" borderId="0" xfId="0" applyFont="1" applyFill="1"/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3" borderId="1" xfId="0" applyFont="1" applyFill="1" applyBorder="1"/>
    <xf numFmtId="0" fontId="3" fillId="3" borderId="3" xfId="0" applyFont="1" applyFill="1" applyBorder="1"/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 vertical="center"/>
    </xf>
    <xf numFmtId="0" fontId="0" fillId="10" borderId="0" xfId="0" applyFill="1" applyBorder="1"/>
    <xf numFmtId="0" fontId="0" fillId="10" borderId="0" xfId="0" applyFill="1" applyAlignment="1">
      <alignment horizontal="center" vertical="center"/>
    </xf>
    <xf numFmtId="0" fontId="2" fillId="10" borderId="0" xfId="0" applyFont="1" applyFill="1" applyBorder="1"/>
    <xf numFmtId="0" fontId="0" fillId="10" borderId="0" xfId="0" applyFill="1" applyAlignment="1">
      <alignment horizontal="right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9" fontId="0" fillId="0" borderId="0" xfId="0" applyNumberFormat="1"/>
    <xf numFmtId="0" fontId="3" fillId="13" borderId="1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9" fontId="0" fillId="14" borderId="0" xfId="0" applyNumberFormat="1" applyFill="1"/>
    <xf numFmtId="1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3" fontId="0" fillId="12" borderId="0" xfId="0" applyNumberFormat="1" applyFill="1" applyAlignment="1">
      <alignment horizontal="right"/>
    </xf>
    <xf numFmtId="1" fontId="5" fillId="0" borderId="0" xfId="0" applyNumberFormat="1" applyFont="1" applyFill="1" applyAlignment="1">
      <alignment horizontal="right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left" vertical="center"/>
    </xf>
    <xf numFmtId="0" fontId="5" fillId="0" borderId="0" xfId="0" applyFont="1" applyFill="1" applyBorder="1"/>
    <xf numFmtId="0" fontId="1" fillId="0" borderId="2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3" fillId="7" borderId="0" xfId="0" applyFont="1" applyFill="1" applyAlignment="1">
      <alignment horizontal="left"/>
    </xf>
    <xf numFmtId="0" fontId="3" fillId="9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0" fillId="16" borderId="6" xfId="0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77336-E955-4F73-9AAB-BE41E773C2A3}">
  <dimension ref="A1:R79"/>
  <sheetViews>
    <sheetView tabSelected="1" workbookViewId="0">
      <pane ySplit="2" topLeftCell="A3" activePane="bottomLeft" state="frozen"/>
      <selection pane="bottomLeft" activeCell="R15" sqref="R15"/>
    </sheetView>
  </sheetViews>
  <sheetFormatPr defaultRowHeight="15" x14ac:dyDescent="0.25"/>
  <cols>
    <col min="1" max="1" width="7.28515625" style="10" customWidth="1"/>
    <col min="2" max="2" width="5.85546875" style="3" customWidth="1"/>
    <col min="3" max="3" width="6.42578125" style="3" bestFit="1" customWidth="1"/>
    <col min="4" max="4" width="2.7109375" style="12" customWidth="1"/>
    <col min="5" max="5" width="6" style="3" customWidth="1"/>
    <col min="6" max="6" width="6.42578125" style="3" bestFit="1" customWidth="1"/>
    <col min="7" max="9" width="0" hidden="1" customWidth="1"/>
    <col min="10" max="10" width="1.85546875" customWidth="1"/>
    <col min="13" max="13" width="2.5703125" customWidth="1"/>
  </cols>
  <sheetData>
    <row r="1" spans="1:18" x14ac:dyDescent="0.25">
      <c r="B1" s="50">
        <v>2023</v>
      </c>
      <c r="C1" s="50"/>
      <c r="E1" s="50">
        <v>2020</v>
      </c>
      <c r="F1" s="50"/>
      <c r="H1" s="50" t="s">
        <v>170</v>
      </c>
      <c r="I1" s="50"/>
      <c r="K1" s="50" t="s">
        <v>171</v>
      </c>
      <c r="L1" s="50"/>
      <c r="N1" s="50" t="s">
        <v>172</v>
      </c>
      <c r="O1" s="50"/>
    </row>
    <row r="2" spans="1:18" x14ac:dyDescent="0.25">
      <c r="A2" s="18" t="s">
        <v>0</v>
      </c>
      <c r="B2" s="14" t="s">
        <v>73</v>
      </c>
      <c r="C2" s="15" t="s">
        <v>74</v>
      </c>
      <c r="D2" s="19"/>
      <c r="E2" s="8" t="s">
        <v>73</v>
      </c>
      <c r="F2" s="9" t="s">
        <v>74</v>
      </c>
      <c r="H2" s="30" t="s">
        <v>73</v>
      </c>
      <c r="I2" s="30" t="s">
        <v>74</v>
      </c>
      <c r="K2" s="31" t="s">
        <v>73</v>
      </c>
      <c r="L2" s="31" t="s">
        <v>74</v>
      </c>
      <c r="N2" s="33" t="s">
        <v>73</v>
      </c>
      <c r="O2" s="33" t="s">
        <v>74</v>
      </c>
    </row>
    <row r="3" spans="1:18" x14ac:dyDescent="0.25">
      <c r="A3" s="35" t="s">
        <v>1</v>
      </c>
      <c r="B3" s="3">
        <v>2100</v>
      </c>
      <c r="C3" s="3">
        <v>1100</v>
      </c>
      <c r="E3" s="3">
        <v>900</v>
      </c>
      <c r="F3" s="3">
        <v>230</v>
      </c>
      <c r="H3">
        <f>B3-E3</f>
        <v>1200</v>
      </c>
      <c r="I3" s="3">
        <f>C3-F3</f>
        <v>870</v>
      </c>
      <c r="K3" s="32">
        <f>ABS(B3/E3)</f>
        <v>2.3333333333333335</v>
      </c>
      <c r="L3" s="32">
        <f>ABS(C3/F3)</f>
        <v>4.7826086956521738</v>
      </c>
      <c r="M3" s="32"/>
      <c r="N3" s="36">
        <v>59</v>
      </c>
      <c r="O3" s="36">
        <v>35</v>
      </c>
      <c r="Q3" s="1"/>
      <c r="R3" s="1"/>
    </row>
    <row r="4" spans="1:18" x14ac:dyDescent="0.25">
      <c r="A4" s="35" t="s">
        <v>3</v>
      </c>
      <c r="B4" s="3">
        <v>1980</v>
      </c>
      <c r="C4" s="3">
        <v>980</v>
      </c>
      <c r="E4" s="3">
        <v>720</v>
      </c>
      <c r="F4" s="3">
        <v>230</v>
      </c>
      <c r="H4" s="3">
        <f t="shared" ref="H4:H67" si="0">B4-E4</f>
        <v>1260</v>
      </c>
      <c r="I4" s="3">
        <f t="shared" ref="I4:I47" si="1">C4-F4</f>
        <v>750</v>
      </c>
      <c r="K4" s="32">
        <f t="shared" ref="K4:K67" si="2">ABS(B4/E4)</f>
        <v>2.75</v>
      </c>
      <c r="L4" s="32">
        <f t="shared" ref="L4:L67" si="3">ABS(C4/F4)</f>
        <v>4.2608695652173916</v>
      </c>
      <c r="M4" s="3"/>
      <c r="N4" s="36">
        <v>227</v>
      </c>
      <c r="O4" s="36">
        <v>180</v>
      </c>
      <c r="Q4" s="1"/>
      <c r="R4" s="1"/>
    </row>
    <row r="5" spans="1:18" x14ac:dyDescent="0.25">
      <c r="A5" s="35" t="s">
        <v>4</v>
      </c>
      <c r="B5" s="3">
        <v>1560</v>
      </c>
      <c r="C5" s="3">
        <v>560</v>
      </c>
      <c r="E5" s="3">
        <v>390</v>
      </c>
      <c r="F5" s="3">
        <v>230</v>
      </c>
      <c r="H5" s="3">
        <f t="shared" si="0"/>
        <v>1170</v>
      </c>
      <c r="I5" s="3">
        <f t="shared" si="1"/>
        <v>330</v>
      </c>
      <c r="K5" s="32">
        <f t="shared" si="2"/>
        <v>4</v>
      </c>
      <c r="L5" s="32">
        <f t="shared" si="3"/>
        <v>2.4347826086956523</v>
      </c>
      <c r="M5" s="3"/>
      <c r="N5" s="36">
        <v>75</v>
      </c>
      <c r="O5" s="36">
        <v>47</v>
      </c>
      <c r="Q5" s="1"/>
      <c r="R5" s="1"/>
    </row>
    <row r="6" spans="1:18" x14ac:dyDescent="0.25">
      <c r="A6" s="35" t="s">
        <v>5</v>
      </c>
      <c r="B6" s="2">
        <v>1650</v>
      </c>
      <c r="C6" s="2">
        <v>650</v>
      </c>
      <c r="D6" s="13"/>
      <c r="E6" s="1">
        <v>350</v>
      </c>
      <c r="F6" s="1">
        <v>230</v>
      </c>
      <c r="H6" s="3">
        <f t="shared" si="0"/>
        <v>1300</v>
      </c>
      <c r="I6" s="3">
        <f t="shared" si="1"/>
        <v>420</v>
      </c>
      <c r="K6" s="38">
        <f t="shared" si="2"/>
        <v>4.7142857142857144</v>
      </c>
      <c r="L6" s="32">
        <f t="shared" si="3"/>
        <v>2.8260869565217392</v>
      </c>
      <c r="M6" s="3"/>
      <c r="N6" s="42">
        <v>2326</v>
      </c>
      <c r="O6" s="36">
        <v>877</v>
      </c>
      <c r="Q6" s="2"/>
      <c r="R6" s="2"/>
    </row>
    <row r="7" spans="1:18" x14ac:dyDescent="0.25">
      <c r="A7" s="35" t="s">
        <v>6</v>
      </c>
      <c r="B7" s="2">
        <v>1500</v>
      </c>
      <c r="C7" s="2">
        <v>500</v>
      </c>
      <c r="D7" s="13"/>
      <c r="E7" s="2">
        <v>350</v>
      </c>
      <c r="F7" s="2">
        <v>230</v>
      </c>
      <c r="H7" s="3">
        <f t="shared" si="0"/>
        <v>1150</v>
      </c>
      <c r="I7" s="3">
        <f t="shared" si="1"/>
        <v>270</v>
      </c>
      <c r="K7" s="32">
        <f t="shared" si="2"/>
        <v>4.2857142857142856</v>
      </c>
      <c r="L7" s="32">
        <f t="shared" si="3"/>
        <v>2.1739130434782608</v>
      </c>
      <c r="M7" s="3"/>
      <c r="N7" s="42">
        <v>1482</v>
      </c>
      <c r="O7" s="42">
        <v>512</v>
      </c>
      <c r="Q7" s="2"/>
      <c r="R7" s="2"/>
    </row>
    <row r="8" spans="1:18" x14ac:dyDescent="0.25">
      <c r="A8" s="35" t="s">
        <v>7</v>
      </c>
      <c r="B8" s="2">
        <v>920</v>
      </c>
      <c r="C8" s="2"/>
      <c r="D8" s="13"/>
      <c r="E8" s="2">
        <v>350</v>
      </c>
      <c r="F8" s="2">
        <v>230</v>
      </c>
      <c r="H8" s="3">
        <f t="shared" si="0"/>
        <v>570</v>
      </c>
      <c r="I8" s="3"/>
      <c r="K8" s="32">
        <f t="shared" si="2"/>
        <v>2.6285714285714286</v>
      </c>
      <c r="L8" s="32">
        <f t="shared" si="3"/>
        <v>0</v>
      </c>
      <c r="M8" s="3"/>
      <c r="N8" s="42">
        <v>122</v>
      </c>
      <c r="O8" s="42">
        <v>124</v>
      </c>
      <c r="Q8" s="2"/>
      <c r="R8" s="2"/>
    </row>
    <row r="9" spans="1:18" x14ac:dyDescent="0.25">
      <c r="A9" s="35" t="s">
        <v>8</v>
      </c>
      <c r="B9" s="2"/>
      <c r="C9" s="2"/>
      <c r="E9" s="2">
        <v>350</v>
      </c>
      <c r="F9" s="2">
        <v>230</v>
      </c>
      <c r="H9" s="3"/>
      <c r="I9" s="3"/>
      <c r="K9" s="32">
        <f t="shared" si="2"/>
        <v>0</v>
      </c>
      <c r="L9" s="32">
        <f t="shared" si="3"/>
        <v>0</v>
      </c>
      <c r="M9" s="3"/>
      <c r="N9" s="42" t="s">
        <v>157</v>
      </c>
      <c r="O9" s="42" t="s">
        <v>157</v>
      </c>
      <c r="Q9" s="2"/>
      <c r="R9" s="2"/>
    </row>
    <row r="10" spans="1:18" x14ac:dyDescent="0.25">
      <c r="A10" s="35" t="s">
        <v>9</v>
      </c>
      <c r="B10" s="2">
        <v>1700</v>
      </c>
      <c r="C10" s="2"/>
      <c r="E10" s="2">
        <v>560</v>
      </c>
      <c r="F10" s="2">
        <v>230</v>
      </c>
      <c r="H10" s="3">
        <f t="shared" si="0"/>
        <v>1140</v>
      </c>
      <c r="I10" s="3"/>
      <c r="K10" s="32">
        <f t="shared" si="2"/>
        <v>3.0357142857142856</v>
      </c>
      <c r="L10" s="32">
        <f t="shared" si="3"/>
        <v>0</v>
      </c>
      <c r="M10" s="3"/>
      <c r="N10" s="42">
        <v>336</v>
      </c>
      <c r="O10" s="42" t="s">
        <v>157</v>
      </c>
      <c r="Q10" s="2"/>
      <c r="R10" s="2"/>
    </row>
    <row r="11" spans="1:18" x14ac:dyDescent="0.25">
      <c r="A11" s="35" t="s">
        <v>10</v>
      </c>
      <c r="B11" s="2">
        <v>1420</v>
      </c>
      <c r="C11" s="2"/>
      <c r="E11" s="2">
        <v>350</v>
      </c>
      <c r="F11" s="2">
        <v>230</v>
      </c>
      <c r="H11" s="3">
        <f t="shared" si="0"/>
        <v>1070</v>
      </c>
      <c r="I11" s="3"/>
      <c r="K11" s="32">
        <f t="shared" si="2"/>
        <v>4.0571428571428569</v>
      </c>
      <c r="L11" s="32">
        <f t="shared" si="3"/>
        <v>0</v>
      </c>
      <c r="M11" s="3"/>
      <c r="N11" s="42">
        <v>350</v>
      </c>
      <c r="O11" s="42" t="s">
        <v>157</v>
      </c>
      <c r="Q11" s="2"/>
      <c r="R11" s="2"/>
    </row>
    <row r="12" spans="1:18" x14ac:dyDescent="0.25">
      <c r="A12" s="35" t="s">
        <v>11</v>
      </c>
      <c r="B12" s="2"/>
      <c r="C12" s="2"/>
      <c r="E12" s="2">
        <v>350</v>
      </c>
      <c r="F12" s="2">
        <v>230</v>
      </c>
      <c r="H12" s="3"/>
      <c r="I12" s="3"/>
      <c r="K12" s="32">
        <f t="shared" si="2"/>
        <v>0</v>
      </c>
      <c r="L12" s="32">
        <f t="shared" si="3"/>
        <v>0</v>
      </c>
      <c r="M12" s="3"/>
      <c r="N12" s="42" t="s">
        <v>157</v>
      </c>
      <c r="O12" s="42" t="s">
        <v>157</v>
      </c>
      <c r="Q12" s="2"/>
      <c r="R12" s="2"/>
    </row>
    <row r="13" spans="1:18" x14ac:dyDescent="0.25">
      <c r="A13" s="35" t="s">
        <v>12</v>
      </c>
      <c r="B13" s="2"/>
      <c r="C13" s="2"/>
      <c r="E13" s="2">
        <v>350</v>
      </c>
      <c r="F13" s="2">
        <v>230</v>
      </c>
      <c r="H13" s="3"/>
      <c r="I13" s="3"/>
      <c r="K13" s="32">
        <f t="shared" si="2"/>
        <v>0</v>
      </c>
      <c r="L13" s="32">
        <f t="shared" si="3"/>
        <v>0</v>
      </c>
      <c r="M13" s="3"/>
      <c r="N13" s="42" t="s">
        <v>157</v>
      </c>
      <c r="O13" s="42" t="s">
        <v>157</v>
      </c>
      <c r="Q13" s="2"/>
      <c r="R13" s="2"/>
    </row>
    <row r="14" spans="1:18" x14ac:dyDescent="0.25">
      <c r="A14" s="35" t="s">
        <v>13</v>
      </c>
      <c r="B14" s="2"/>
      <c r="C14" s="2"/>
      <c r="E14" s="2">
        <v>350</v>
      </c>
      <c r="F14" s="2">
        <v>230</v>
      </c>
      <c r="H14" s="3"/>
      <c r="I14" s="3"/>
      <c r="K14" s="32">
        <f t="shared" si="2"/>
        <v>0</v>
      </c>
      <c r="L14" s="32">
        <f t="shared" si="3"/>
        <v>0</v>
      </c>
      <c r="M14" s="3"/>
      <c r="N14" s="42" t="s">
        <v>157</v>
      </c>
      <c r="O14" s="42" t="s">
        <v>157</v>
      </c>
      <c r="Q14" s="2"/>
      <c r="R14" s="2"/>
    </row>
    <row r="15" spans="1:18" x14ac:dyDescent="0.25">
      <c r="A15" s="35" t="s">
        <v>14</v>
      </c>
      <c r="B15" s="2"/>
      <c r="C15" s="2"/>
      <c r="D15" s="13"/>
      <c r="E15" s="2">
        <v>350</v>
      </c>
      <c r="F15" s="2">
        <v>230</v>
      </c>
      <c r="H15" s="3"/>
      <c r="I15" s="3"/>
      <c r="K15" s="32">
        <f t="shared" si="2"/>
        <v>0</v>
      </c>
      <c r="L15" s="32">
        <f t="shared" si="3"/>
        <v>0</v>
      </c>
      <c r="M15" s="3"/>
      <c r="N15" s="42" t="s">
        <v>157</v>
      </c>
      <c r="O15" s="42" t="s">
        <v>157</v>
      </c>
      <c r="Q15" s="2"/>
      <c r="R15" s="2"/>
    </row>
    <row r="16" spans="1:18" x14ac:dyDescent="0.25">
      <c r="A16" s="35" t="s">
        <v>15</v>
      </c>
      <c r="B16" s="2">
        <v>3140</v>
      </c>
      <c r="C16" s="47">
        <v>1250</v>
      </c>
      <c r="E16" s="2">
        <v>1620</v>
      </c>
      <c r="F16" s="2">
        <v>230</v>
      </c>
      <c r="H16" s="3">
        <f t="shared" si="0"/>
        <v>1520</v>
      </c>
      <c r="I16" s="3">
        <f t="shared" si="1"/>
        <v>1020</v>
      </c>
      <c r="K16" s="32">
        <f t="shared" si="2"/>
        <v>1.9382716049382716</v>
      </c>
      <c r="L16" s="32">
        <f t="shared" si="3"/>
        <v>5.4347826086956523</v>
      </c>
      <c r="M16" s="3"/>
      <c r="N16" s="42">
        <v>69</v>
      </c>
      <c r="O16" s="42">
        <v>20</v>
      </c>
      <c r="Q16" s="2"/>
      <c r="R16" s="2"/>
    </row>
    <row r="17" spans="1:18" x14ac:dyDescent="0.25">
      <c r="A17" s="35" t="s">
        <v>16</v>
      </c>
      <c r="B17" s="2">
        <v>1490</v>
      </c>
      <c r="C17" s="2">
        <v>490</v>
      </c>
      <c r="D17" s="25"/>
      <c r="E17" s="2">
        <v>370</v>
      </c>
      <c r="F17" s="2">
        <v>230</v>
      </c>
      <c r="G17" s="1"/>
      <c r="H17" s="1">
        <f t="shared" si="0"/>
        <v>1120</v>
      </c>
      <c r="I17" s="1">
        <f t="shared" si="1"/>
        <v>260</v>
      </c>
      <c r="J17" s="1"/>
      <c r="K17" s="32">
        <f t="shared" si="2"/>
        <v>4.0270270270270272</v>
      </c>
      <c r="L17" s="32">
        <f>ABS(C17/F17)-1</f>
        <v>1.1304347826086958</v>
      </c>
      <c r="M17" s="3"/>
      <c r="N17" s="42">
        <v>262</v>
      </c>
      <c r="O17" s="42">
        <v>52</v>
      </c>
      <c r="Q17" s="2"/>
      <c r="R17" s="2"/>
    </row>
    <row r="18" spans="1:18" x14ac:dyDescent="0.25">
      <c r="A18" s="35" t="s">
        <v>17</v>
      </c>
      <c r="B18" s="2">
        <v>1340</v>
      </c>
      <c r="C18" s="2">
        <v>340</v>
      </c>
      <c r="D18" s="25"/>
      <c r="E18" s="2">
        <v>350</v>
      </c>
      <c r="F18" s="2">
        <v>230</v>
      </c>
      <c r="G18" s="1"/>
      <c r="H18" s="1">
        <f t="shared" si="0"/>
        <v>990</v>
      </c>
      <c r="I18" s="1">
        <f t="shared" si="1"/>
        <v>110</v>
      </c>
      <c r="J18" s="1"/>
      <c r="K18" s="32">
        <f t="shared" si="2"/>
        <v>3.8285714285714287</v>
      </c>
      <c r="L18" s="32">
        <f>ABS(C18/F18)-1</f>
        <v>0.47826086956521729</v>
      </c>
      <c r="M18" s="3"/>
      <c r="N18" s="42">
        <v>1858</v>
      </c>
      <c r="O18" s="43">
        <v>904</v>
      </c>
      <c r="Q18" s="2"/>
      <c r="R18" s="2"/>
    </row>
    <row r="19" spans="1:18" x14ac:dyDescent="0.25">
      <c r="A19" s="35" t="s">
        <v>18</v>
      </c>
      <c r="B19" s="2">
        <v>1100</v>
      </c>
      <c r="C19" s="2"/>
      <c r="D19" s="13"/>
      <c r="E19" s="2">
        <v>350</v>
      </c>
      <c r="F19" s="2">
        <v>230</v>
      </c>
      <c r="H19" s="3">
        <f t="shared" si="0"/>
        <v>750</v>
      </c>
      <c r="I19" s="3"/>
      <c r="K19" s="32">
        <f t="shared" si="2"/>
        <v>3.1428571428571428</v>
      </c>
      <c r="L19" s="32">
        <f t="shared" si="3"/>
        <v>0</v>
      </c>
      <c r="M19" s="3"/>
      <c r="N19" s="42">
        <v>946</v>
      </c>
      <c r="O19" s="42">
        <v>413</v>
      </c>
      <c r="Q19" s="2"/>
      <c r="R19" s="2"/>
    </row>
    <row r="20" spans="1:18" x14ac:dyDescent="0.25">
      <c r="A20" s="35" t="s">
        <v>19</v>
      </c>
      <c r="B20" s="2">
        <v>900</v>
      </c>
      <c r="C20" s="2"/>
      <c r="D20" s="13"/>
      <c r="E20" s="2">
        <v>350</v>
      </c>
      <c r="F20" s="2">
        <v>230</v>
      </c>
      <c r="H20" s="3">
        <f t="shared" si="0"/>
        <v>550</v>
      </c>
      <c r="I20" s="3"/>
      <c r="K20" s="32">
        <f t="shared" si="2"/>
        <v>2.5714285714285716</v>
      </c>
      <c r="L20" s="32">
        <f t="shared" si="3"/>
        <v>0</v>
      </c>
      <c r="M20" s="3"/>
      <c r="N20" s="42">
        <v>223</v>
      </c>
      <c r="O20" s="42">
        <v>252</v>
      </c>
      <c r="Q20" s="2"/>
      <c r="R20" s="2"/>
    </row>
    <row r="21" spans="1:18" x14ac:dyDescent="0.25">
      <c r="A21" s="35" t="s">
        <v>20</v>
      </c>
      <c r="B21" s="2"/>
      <c r="C21" s="2"/>
      <c r="E21" s="2">
        <v>350</v>
      </c>
      <c r="F21" s="2">
        <v>230</v>
      </c>
      <c r="H21" s="3"/>
      <c r="I21" s="3"/>
      <c r="K21" s="32">
        <f t="shared" si="2"/>
        <v>0</v>
      </c>
      <c r="L21" s="32">
        <f t="shared" si="3"/>
        <v>0</v>
      </c>
      <c r="M21" s="3"/>
      <c r="N21" s="37" t="s">
        <v>157</v>
      </c>
      <c r="O21" s="36" t="s">
        <v>157</v>
      </c>
      <c r="Q21" s="2"/>
      <c r="R21" s="2"/>
    </row>
    <row r="22" spans="1:18" x14ac:dyDescent="0.25">
      <c r="A22" s="35" t="s">
        <v>21</v>
      </c>
      <c r="B22" s="2"/>
      <c r="C22" s="2"/>
      <c r="E22" s="2">
        <v>350</v>
      </c>
      <c r="F22" s="2">
        <v>230</v>
      </c>
      <c r="H22" s="3"/>
      <c r="I22" s="3"/>
      <c r="K22" s="32">
        <f t="shared" si="2"/>
        <v>0</v>
      </c>
      <c r="L22" s="32">
        <f t="shared" si="3"/>
        <v>0</v>
      </c>
      <c r="M22" s="3"/>
      <c r="N22" s="37" t="s">
        <v>157</v>
      </c>
      <c r="O22" s="36" t="s">
        <v>157</v>
      </c>
      <c r="Q22" s="2"/>
      <c r="R22" s="2"/>
    </row>
    <row r="23" spans="1:18" x14ac:dyDescent="0.25">
      <c r="A23" s="35" t="s">
        <v>22</v>
      </c>
      <c r="B23" s="2"/>
      <c r="C23" s="2"/>
      <c r="D23" s="13"/>
      <c r="E23" s="2">
        <v>350</v>
      </c>
      <c r="F23" s="2">
        <v>230</v>
      </c>
      <c r="H23" s="3"/>
      <c r="I23" s="3"/>
      <c r="K23" s="32">
        <f t="shared" si="2"/>
        <v>0</v>
      </c>
      <c r="L23" s="32">
        <f t="shared" si="3"/>
        <v>0</v>
      </c>
      <c r="M23" s="3"/>
      <c r="N23" s="37" t="s">
        <v>157</v>
      </c>
      <c r="O23" s="36" t="s">
        <v>157</v>
      </c>
      <c r="Q23" s="2"/>
      <c r="R23" s="2"/>
    </row>
    <row r="24" spans="1:18" x14ac:dyDescent="0.25">
      <c r="A24" s="35" t="s">
        <v>23</v>
      </c>
      <c r="B24" s="2">
        <v>1370</v>
      </c>
      <c r="C24" s="2"/>
      <c r="E24" s="2">
        <v>350</v>
      </c>
      <c r="F24" s="2">
        <v>230</v>
      </c>
      <c r="H24" s="3">
        <f t="shared" si="0"/>
        <v>1020</v>
      </c>
      <c r="I24" s="3"/>
      <c r="K24" s="32">
        <f t="shared" si="2"/>
        <v>3.9142857142857141</v>
      </c>
      <c r="L24" s="32">
        <f t="shared" si="3"/>
        <v>0</v>
      </c>
      <c r="M24" s="3"/>
      <c r="N24" s="37">
        <v>640</v>
      </c>
      <c r="O24" s="36" t="s">
        <v>157</v>
      </c>
      <c r="Q24" s="2"/>
      <c r="R24" s="2"/>
    </row>
    <row r="25" spans="1:18" x14ac:dyDescent="0.25">
      <c r="A25" s="35" t="s">
        <v>24</v>
      </c>
      <c r="B25" s="2">
        <v>1370</v>
      </c>
      <c r="C25" s="2"/>
      <c r="D25" s="13"/>
      <c r="E25" s="2">
        <v>350</v>
      </c>
      <c r="F25" s="2">
        <v>230</v>
      </c>
      <c r="H25" s="3">
        <f t="shared" si="0"/>
        <v>1020</v>
      </c>
      <c r="I25" s="3"/>
      <c r="K25" s="32">
        <f t="shared" si="2"/>
        <v>3.9142857142857141</v>
      </c>
      <c r="L25" s="32">
        <f t="shared" si="3"/>
        <v>0</v>
      </c>
      <c r="M25" s="3"/>
      <c r="N25" s="37">
        <v>0</v>
      </c>
      <c r="O25" s="36" t="s">
        <v>157</v>
      </c>
      <c r="Q25" s="2"/>
      <c r="R25" s="2"/>
    </row>
    <row r="26" spans="1:18" x14ac:dyDescent="0.25">
      <c r="A26" s="35" t="s">
        <v>25</v>
      </c>
      <c r="B26" s="2">
        <v>1000</v>
      </c>
      <c r="C26" s="2"/>
      <c r="D26" s="13"/>
      <c r="E26" s="2">
        <v>350</v>
      </c>
      <c r="F26" s="2">
        <v>230</v>
      </c>
      <c r="H26" s="3">
        <f t="shared" si="0"/>
        <v>650</v>
      </c>
      <c r="I26" s="3"/>
      <c r="K26" s="32">
        <f t="shared" si="2"/>
        <v>2.8571428571428572</v>
      </c>
      <c r="L26" s="32">
        <f t="shared" si="3"/>
        <v>0</v>
      </c>
      <c r="M26" s="3"/>
      <c r="N26" s="42">
        <v>5070</v>
      </c>
      <c r="O26" s="36" t="s">
        <v>157</v>
      </c>
      <c r="Q26" s="2"/>
      <c r="R26" s="2"/>
    </row>
    <row r="27" spans="1:18" x14ac:dyDescent="0.25">
      <c r="A27" s="35" t="s">
        <v>26</v>
      </c>
      <c r="B27" s="2">
        <v>1000</v>
      </c>
      <c r="C27" s="2"/>
      <c r="D27" s="13"/>
      <c r="E27" s="2">
        <v>350</v>
      </c>
      <c r="F27" s="2">
        <v>230</v>
      </c>
      <c r="H27" s="3">
        <f t="shared" si="0"/>
        <v>650</v>
      </c>
      <c r="I27" s="3"/>
      <c r="K27" s="32">
        <f t="shared" si="2"/>
        <v>2.8571428571428572</v>
      </c>
      <c r="L27" s="32">
        <f t="shared" si="3"/>
        <v>0</v>
      </c>
      <c r="M27" s="3"/>
      <c r="N27" s="37">
        <v>101</v>
      </c>
      <c r="O27" s="36" t="s">
        <v>157</v>
      </c>
      <c r="Q27" s="2"/>
      <c r="R27" s="2"/>
    </row>
    <row r="28" spans="1:18" x14ac:dyDescent="0.25">
      <c r="A28" s="35" t="s">
        <v>27</v>
      </c>
      <c r="B28" s="2">
        <v>1160</v>
      </c>
      <c r="C28" s="2"/>
      <c r="E28" s="2">
        <v>350</v>
      </c>
      <c r="F28" s="2">
        <v>230</v>
      </c>
      <c r="H28" s="3">
        <f t="shared" si="0"/>
        <v>810</v>
      </c>
      <c r="I28" s="3"/>
      <c r="K28" s="32">
        <f t="shared" si="2"/>
        <v>3.3142857142857145</v>
      </c>
      <c r="L28" s="32">
        <f t="shared" si="3"/>
        <v>0</v>
      </c>
      <c r="M28" s="3"/>
      <c r="N28" s="37">
        <v>144</v>
      </c>
      <c r="O28" s="36" t="s">
        <v>157</v>
      </c>
      <c r="Q28" s="2"/>
      <c r="R28" s="2"/>
    </row>
    <row r="29" spans="1:18" x14ac:dyDescent="0.25">
      <c r="A29" s="35" t="s">
        <v>28</v>
      </c>
      <c r="B29" s="2"/>
      <c r="C29" s="2"/>
      <c r="E29" s="2">
        <v>350</v>
      </c>
      <c r="F29" s="2">
        <v>230</v>
      </c>
      <c r="H29" s="3"/>
      <c r="I29" s="3"/>
      <c r="K29" s="32">
        <f t="shared" si="2"/>
        <v>0</v>
      </c>
      <c r="L29" s="32">
        <f t="shared" si="3"/>
        <v>0</v>
      </c>
      <c r="M29" s="3"/>
      <c r="N29" s="37" t="s">
        <v>157</v>
      </c>
      <c r="O29" s="36" t="s">
        <v>157</v>
      </c>
      <c r="Q29" s="2"/>
      <c r="R29" s="2"/>
    </row>
    <row r="30" spans="1:18" x14ac:dyDescent="0.25">
      <c r="A30" s="35" t="s">
        <v>29</v>
      </c>
      <c r="B30" s="2">
        <v>1940</v>
      </c>
      <c r="C30" s="2"/>
      <c r="E30" s="2">
        <v>740</v>
      </c>
      <c r="F30" s="2">
        <v>230</v>
      </c>
      <c r="H30" s="3">
        <f t="shared" si="0"/>
        <v>1200</v>
      </c>
      <c r="I30" s="3"/>
      <c r="K30" s="32">
        <f t="shared" si="2"/>
        <v>2.6216216216216215</v>
      </c>
      <c r="L30" s="32">
        <f t="shared" si="3"/>
        <v>0</v>
      </c>
      <c r="M30" s="3"/>
      <c r="N30" s="37">
        <v>944</v>
      </c>
      <c r="O30" s="36" t="s">
        <v>157</v>
      </c>
      <c r="Q30" s="2"/>
      <c r="R30" s="2"/>
    </row>
    <row r="31" spans="1:18" x14ac:dyDescent="0.25">
      <c r="A31" s="35" t="s">
        <v>30</v>
      </c>
      <c r="B31" s="2">
        <v>1820</v>
      </c>
      <c r="C31" s="2"/>
      <c r="E31" s="2">
        <v>570</v>
      </c>
      <c r="F31" s="2">
        <v>230</v>
      </c>
      <c r="H31" s="3">
        <f t="shared" si="0"/>
        <v>1250</v>
      </c>
      <c r="I31" s="3"/>
      <c r="K31" s="32">
        <f t="shared" si="2"/>
        <v>3.192982456140351</v>
      </c>
      <c r="L31" s="32">
        <f t="shared" si="3"/>
        <v>0</v>
      </c>
      <c r="M31" s="3"/>
      <c r="N31" s="37">
        <v>203</v>
      </c>
      <c r="O31" s="36" t="s">
        <v>157</v>
      </c>
      <c r="Q31" s="2"/>
      <c r="R31" s="2"/>
    </row>
    <row r="32" spans="1:18" x14ac:dyDescent="0.25">
      <c r="A32" s="35" t="s">
        <v>31</v>
      </c>
      <c r="B32" s="2"/>
      <c r="C32" s="2"/>
      <c r="D32" s="13"/>
      <c r="E32" s="2">
        <v>350</v>
      </c>
      <c r="F32" s="2">
        <v>230</v>
      </c>
      <c r="H32" s="2"/>
      <c r="I32" s="2"/>
      <c r="K32" s="32">
        <f t="shared" si="2"/>
        <v>0</v>
      </c>
      <c r="L32" s="32">
        <f t="shared" si="3"/>
        <v>0</v>
      </c>
      <c r="M32" s="3"/>
      <c r="N32" s="37" t="s">
        <v>157</v>
      </c>
      <c r="O32" s="36" t="s">
        <v>157</v>
      </c>
      <c r="Q32" s="2"/>
      <c r="R32" s="2"/>
    </row>
    <row r="33" spans="1:18" x14ac:dyDescent="0.25">
      <c r="A33" s="35" t="s">
        <v>32</v>
      </c>
      <c r="B33" s="2">
        <v>2680</v>
      </c>
      <c r="C33" s="2">
        <v>1680</v>
      </c>
      <c r="E33" s="2">
        <v>1340</v>
      </c>
      <c r="F33" s="2">
        <v>340</v>
      </c>
      <c r="H33" s="3">
        <f t="shared" si="0"/>
        <v>1340</v>
      </c>
      <c r="I33" s="3">
        <f t="shared" si="1"/>
        <v>1340</v>
      </c>
      <c r="K33" s="32">
        <f t="shared" si="2"/>
        <v>2</v>
      </c>
      <c r="L33" s="32">
        <f t="shared" si="3"/>
        <v>4.9411764705882355</v>
      </c>
      <c r="M33" s="3"/>
      <c r="N33" s="37">
        <v>78</v>
      </c>
      <c r="O33" s="36">
        <v>38</v>
      </c>
      <c r="Q33" s="2"/>
      <c r="R33" s="2"/>
    </row>
    <row r="34" spans="1:18" x14ac:dyDescent="0.25">
      <c r="A34" s="35" t="s">
        <v>33</v>
      </c>
      <c r="B34" s="2">
        <v>2390</v>
      </c>
      <c r="C34" s="2">
        <v>1390</v>
      </c>
      <c r="E34" s="2">
        <v>1090</v>
      </c>
      <c r="F34" s="2">
        <v>230</v>
      </c>
      <c r="H34" s="3">
        <f t="shared" si="0"/>
        <v>1300</v>
      </c>
      <c r="I34" s="3">
        <f t="shared" si="1"/>
        <v>1160</v>
      </c>
      <c r="K34" s="32">
        <f t="shared" si="2"/>
        <v>2.1926605504587156</v>
      </c>
      <c r="L34" s="38">
        <f t="shared" si="3"/>
        <v>6.0434782608695654</v>
      </c>
      <c r="M34" s="3"/>
      <c r="N34" s="37">
        <v>115</v>
      </c>
      <c r="O34" s="36">
        <v>72</v>
      </c>
      <c r="Q34" s="2"/>
      <c r="R34" s="2"/>
    </row>
    <row r="35" spans="1:18" x14ac:dyDescent="0.25">
      <c r="A35" s="35" t="s">
        <v>34</v>
      </c>
      <c r="B35" s="2">
        <v>2230</v>
      </c>
      <c r="C35" s="2">
        <v>1230</v>
      </c>
      <c r="D35" s="13"/>
      <c r="E35" s="2">
        <v>700</v>
      </c>
      <c r="F35" s="2">
        <v>230</v>
      </c>
      <c r="H35" s="3">
        <f t="shared" si="0"/>
        <v>1530</v>
      </c>
      <c r="I35" s="3">
        <f t="shared" si="1"/>
        <v>1000</v>
      </c>
      <c r="K35" s="32">
        <f t="shared" si="2"/>
        <v>3.1857142857142855</v>
      </c>
      <c r="L35" s="32">
        <f t="shared" si="3"/>
        <v>5.3478260869565215</v>
      </c>
      <c r="M35" s="3"/>
      <c r="N35" s="37">
        <v>24</v>
      </c>
      <c r="O35" s="36">
        <v>18</v>
      </c>
      <c r="Q35" s="2"/>
      <c r="R35" s="2"/>
    </row>
    <row r="36" spans="1:18" x14ac:dyDescent="0.25">
      <c r="A36" s="35" t="s">
        <v>35</v>
      </c>
      <c r="B36" s="2">
        <v>1390</v>
      </c>
      <c r="C36" s="2">
        <v>390</v>
      </c>
      <c r="D36" s="13"/>
      <c r="E36" s="2">
        <v>350</v>
      </c>
      <c r="F36" s="2">
        <v>230</v>
      </c>
      <c r="H36" s="3">
        <f t="shared" si="0"/>
        <v>1040</v>
      </c>
      <c r="I36" s="3">
        <f t="shared" si="1"/>
        <v>160</v>
      </c>
      <c r="K36" s="32">
        <f t="shared" si="2"/>
        <v>3.9714285714285715</v>
      </c>
      <c r="L36" s="32">
        <f>ABS(C36/F36)-1</f>
        <v>0.69565217391304346</v>
      </c>
      <c r="M36" s="3"/>
      <c r="N36" s="37">
        <v>2</v>
      </c>
      <c r="O36" s="36">
        <v>7</v>
      </c>
      <c r="Q36" s="2"/>
      <c r="R36" s="2"/>
    </row>
    <row r="37" spans="1:18" x14ac:dyDescent="0.25">
      <c r="A37" s="35" t="s">
        <v>36</v>
      </c>
      <c r="B37" s="2">
        <v>1490</v>
      </c>
      <c r="C37" s="2">
        <v>490</v>
      </c>
      <c r="E37" s="2">
        <v>410</v>
      </c>
      <c r="F37" s="2">
        <v>230</v>
      </c>
      <c r="H37" s="3">
        <f t="shared" si="0"/>
        <v>1080</v>
      </c>
      <c r="I37" s="3">
        <f t="shared" si="1"/>
        <v>260</v>
      </c>
      <c r="K37" s="32">
        <f t="shared" si="2"/>
        <v>3.6341463414634148</v>
      </c>
      <c r="L37" s="32">
        <f t="shared" si="3"/>
        <v>2.1304347826086958</v>
      </c>
      <c r="M37" s="3"/>
      <c r="N37" s="37">
        <v>185</v>
      </c>
      <c r="O37" s="36">
        <v>125</v>
      </c>
      <c r="Q37" s="2"/>
      <c r="R37" s="2"/>
    </row>
    <row r="38" spans="1:18" x14ac:dyDescent="0.25">
      <c r="A38" s="35" t="s">
        <v>37</v>
      </c>
      <c r="B38" s="2">
        <v>1050</v>
      </c>
      <c r="C38" s="2"/>
      <c r="E38" s="2">
        <v>350</v>
      </c>
      <c r="F38" s="2">
        <v>230</v>
      </c>
      <c r="H38" s="3">
        <f t="shared" si="0"/>
        <v>700</v>
      </c>
      <c r="I38" s="3"/>
      <c r="K38" s="32">
        <f t="shared" si="2"/>
        <v>3</v>
      </c>
      <c r="L38" s="32">
        <f t="shared" si="3"/>
        <v>0</v>
      </c>
      <c r="M38" s="3"/>
      <c r="N38" s="37">
        <v>6</v>
      </c>
      <c r="O38" s="36" t="s">
        <v>157</v>
      </c>
      <c r="Q38" s="2"/>
      <c r="R38" s="2"/>
    </row>
    <row r="39" spans="1:18" x14ac:dyDescent="0.25">
      <c r="A39" s="35" t="s">
        <v>38</v>
      </c>
      <c r="B39" s="2">
        <v>1540</v>
      </c>
      <c r="C39" s="2"/>
      <c r="D39" s="13"/>
      <c r="E39" s="2">
        <v>410</v>
      </c>
      <c r="F39" s="2">
        <v>230</v>
      </c>
      <c r="H39" s="3">
        <f t="shared" si="0"/>
        <v>1130</v>
      </c>
      <c r="I39" s="3"/>
      <c r="K39" s="32">
        <f t="shared" si="2"/>
        <v>3.7560975609756095</v>
      </c>
      <c r="L39" s="32">
        <f t="shared" si="3"/>
        <v>0</v>
      </c>
      <c r="M39" s="3"/>
      <c r="N39" s="37">
        <v>30</v>
      </c>
      <c r="O39" s="36" t="s">
        <v>157</v>
      </c>
      <c r="Q39" s="2"/>
      <c r="R39" s="2"/>
    </row>
    <row r="40" spans="1:18" x14ac:dyDescent="0.25">
      <c r="A40" s="35" t="s">
        <v>39</v>
      </c>
      <c r="B40" s="2"/>
      <c r="C40" s="2"/>
      <c r="E40" s="2">
        <v>350</v>
      </c>
      <c r="F40" s="2">
        <v>230</v>
      </c>
      <c r="H40" s="3"/>
      <c r="I40" s="3"/>
      <c r="K40" s="32">
        <f t="shared" si="2"/>
        <v>0</v>
      </c>
      <c r="L40" s="32">
        <f t="shared" si="3"/>
        <v>0</v>
      </c>
      <c r="M40" s="3"/>
      <c r="N40" s="37" t="s">
        <v>157</v>
      </c>
      <c r="O40" s="36" t="s">
        <v>157</v>
      </c>
      <c r="Q40" s="2"/>
      <c r="R40" s="2"/>
    </row>
    <row r="41" spans="1:18" x14ac:dyDescent="0.25">
      <c r="A41" s="35" t="s">
        <v>40</v>
      </c>
      <c r="B41" s="2"/>
      <c r="C41" s="2"/>
      <c r="E41" s="2">
        <v>350</v>
      </c>
      <c r="F41" s="2">
        <v>230</v>
      </c>
      <c r="H41" s="3"/>
      <c r="I41" s="3"/>
      <c r="K41" s="32">
        <f t="shared" si="2"/>
        <v>0</v>
      </c>
      <c r="L41" s="32">
        <f t="shared" si="3"/>
        <v>0</v>
      </c>
      <c r="M41" s="3"/>
      <c r="N41" s="37" t="s">
        <v>157</v>
      </c>
      <c r="O41" s="36" t="s">
        <v>157</v>
      </c>
      <c r="Q41" s="2"/>
      <c r="R41" s="2"/>
    </row>
    <row r="42" spans="1:18" x14ac:dyDescent="0.25">
      <c r="A42" s="35" t="s">
        <v>42</v>
      </c>
      <c r="B42" s="2"/>
      <c r="C42" s="2"/>
      <c r="E42" s="2">
        <v>350</v>
      </c>
      <c r="F42" s="2">
        <v>230</v>
      </c>
      <c r="H42" s="3"/>
      <c r="I42" s="3"/>
      <c r="K42" s="32">
        <f t="shared" si="2"/>
        <v>0</v>
      </c>
      <c r="L42" s="32">
        <f t="shared" si="3"/>
        <v>0</v>
      </c>
      <c r="M42" s="3"/>
      <c r="N42" s="37" t="s">
        <v>157</v>
      </c>
      <c r="O42" s="36" t="s">
        <v>157</v>
      </c>
      <c r="Q42" s="2"/>
      <c r="R42" s="2"/>
    </row>
    <row r="43" spans="1:18" x14ac:dyDescent="0.25">
      <c r="A43" s="35" t="s">
        <v>43</v>
      </c>
      <c r="B43" s="2">
        <v>1090</v>
      </c>
      <c r="C43" s="2"/>
      <c r="E43" s="2">
        <v>350</v>
      </c>
      <c r="F43" s="2">
        <v>230</v>
      </c>
      <c r="H43" s="3">
        <f t="shared" si="0"/>
        <v>740</v>
      </c>
      <c r="I43" s="3"/>
      <c r="K43" s="32">
        <f t="shared" si="2"/>
        <v>3.1142857142857143</v>
      </c>
      <c r="L43" s="32">
        <f t="shared" si="3"/>
        <v>0</v>
      </c>
      <c r="M43" s="3"/>
      <c r="N43" s="43">
        <v>39688</v>
      </c>
      <c r="O43" s="36" t="s">
        <v>157</v>
      </c>
      <c r="Q43" s="2"/>
      <c r="R43" s="2"/>
    </row>
    <row r="44" spans="1:18" x14ac:dyDescent="0.25">
      <c r="A44" s="35" t="s">
        <v>44</v>
      </c>
      <c r="B44" s="2">
        <v>1150</v>
      </c>
      <c r="C44" s="2"/>
      <c r="E44" s="2">
        <v>350</v>
      </c>
      <c r="F44" s="2">
        <v>230</v>
      </c>
      <c r="H44" s="3">
        <f t="shared" si="0"/>
        <v>800</v>
      </c>
      <c r="I44" s="3"/>
      <c r="K44" s="32">
        <f t="shared" si="2"/>
        <v>3.2857142857142856</v>
      </c>
      <c r="L44" s="32">
        <f t="shared" si="3"/>
        <v>0</v>
      </c>
      <c r="M44" s="3"/>
      <c r="N44" s="42">
        <v>169</v>
      </c>
      <c r="O44" s="36" t="s">
        <v>157</v>
      </c>
      <c r="Q44" s="2"/>
      <c r="R44" s="2"/>
    </row>
    <row r="45" spans="1:18" x14ac:dyDescent="0.25">
      <c r="A45" s="35" t="s">
        <v>45</v>
      </c>
      <c r="B45" s="2">
        <v>1000</v>
      </c>
      <c r="C45" s="2"/>
      <c r="E45" s="2">
        <v>350</v>
      </c>
      <c r="F45" s="2">
        <v>230</v>
      </c>
      <c r="H45" s="3">
        <f t="shared" si="0"/>
        <v>650</v>
      </c>
      <c r="I45" s="3"/>
      <c r="K45" s="32">
        <f t="shared" si="2"/>
        <v>2.8571428571428572</v>
      </c>
      <c r="L45" s="32">
        <f t="shared" si="3"/>
        <v>0</v>
      </c>
      <c r="M45" s="3"/>
      <c r="N45" s="37">
        <v>183</v>
      </c>
      <c r="O45" s="36" t="s">
        <v>157</v>
      </c>
      <c r="Q45" s="2"/>
      <c r="R45" s="2"/>
    </row>
    <row r="46" spans="1:18" x14ac:dyDescent="0.25">
      <c r="A46" s="35" t="s">
        <v>46</v>
      </c>
      <c r="B46" s="2">
        <v>1680</v>
      </c>
      <c r="C46" s="2"/>
      <c r="D46" s="13"/>
      <c r="E46" s="2">
        <v>460</v>
      </c>
      <c r="F46" s="2">
        <v>230</v>
      </c>
      <c r="H46" s="3">
        <f t="shared" si="0"/>
        <v>1220</v>
      </c>
      <c r="I46" s="3"/>
      <c r="K46" s="32">
        <f t="shared" si="2"/>
        <v>3.652173913043478</v>
      </c>
      <c r="L46" s="32">
        <f t="shared" si="3"/>
        <v>0</v>
      </c>
      <c r="M46" s="3"/>
      <c r="N46" s="44">
        <v>92</v>
      </c>
      <c r="O46" s="36" t="s">
        <v>157</v>
      </c>
      <c r="Q46" s="2"/>
      <c r="R46" s="2"/>
    </row>
    <row r="47" spans="1:18" x14ac:dyDescent="0.25">
      <c r="A47" s="35" t="s">
        <v>47</v>
      </c>
      <c r="B47" s="2">
        <v>1960</v>
      </c>
      <c r="C47" s="2">
        <v>960</v>
      </c>
      <c r="D47" s="13"/>
      <c r="E47" s="2">
        <v>690</v>
      </c>
      <c r="F47" s="2">
        <v>230</v>
      </c>
      <c r="H47" s="2">
        <f t="shared" si="0"/>
        <v>1270</v>
      </c>
      <c r="I47" s="3">
        <f t="shared" si="1"/>
        <v>730</v>
      </c>
      <c r="K47" s="32">
        <f t="shared" si="2"/>
        <v>2.8405797101449277</v>
      </c>
      <c r="L47" s="32">
        <f t="shared" si="3"/>
        <v>4.1739130434782608</v>
      </c>
      <c r="M47" s="3"/>
      <c r="N47" s="37">
        <v>231</v>
      </c>
      <c r="O47" s="36">
        <v>1131</v>
      </c>
      <c r="Q47" s="2"/>
      <c r="R47" s="2"/>
    </row>
    <row r="48" spans="1:18" x14ac:dyDescent="0.25">
      <c r="A48" s="35" t="s">
        <v>49</v>
      </c>
      <c r="B48" s="2"/>
      <c r="C48" s="2"/>
      <c r="E48" s="2">
        <v>350</v>
      </c>
      <c r="F48" s="2">
        <v>230</v>
      </c>
      <c r="H48" s="3"/>
      <c r="I48" s="3"/>
      <c r="K48" s="32">
        <f t="shared" si="2"/>
        <v>0</v>
      </c>
      <c r="L48" s="32">
        <f t="shared" si="3"/>
        <v>0</v>
      </c>
      <c r="M48" s="3"/>
      <c r="N48" s="37" t="s">
        <v>157</v>
      </c>
      <c r="O48" s="36" t="s">
        <v>157</v>
      </c>
      <c r="Q48" s="2"/>
      <c r="R48" s="2"/>
    </row>
    <row r="49" spans="1:18" x14ac:dyDescent="0.25">
      <c r="A49" s="35" t="s">
        <v>50</v>
      </c>
      <c r="B49" s="2">
        <v>1880</v>
      </c>
      <c r="C49" s="2"/>
      <c r="E49" s="2">
        <v>660</v>
      </c>
      <c r="F49" s="2">
        <v>230</v>
      </c>
      <c r="H49" s="3">
        <f t="shared" si="0"/>
        <v>1220</v>
      </c>
      <c r="I49" s="3"/>
      <c r="K49" s="32">
        <f t="shared" si="2"/>
        <v>2.8484848484848486</v>
      </c>
      <c r="L49" s="32">
        <f t="shared" si="3"/>
        <v>0</v>
      </c>
      <c r="M49" s="3"/>
      <c r="N49" s="37">
        <v>184</v>
      </c>
      <c r="O49" s="36" t="s">
        <v>157</v>
      </c>
      <c r="Q49" s="2"/>
      <c r="R49" s="2"/>
    </row>
    <row r="50" spans="1:18" x14ac:dyDescent="0.25">
      <c r="A50" s="35" t="s">
        <v>51</v>
      </c>
      <c r="B50" s="2">
        <v>1060</v>
      </c>
      <c r="C50" s="2"/>
      <c r="E50" s="2">
        <v>350</v>
      </c>
      <c r="F50" s="2">
        <v>230</v>
      </c>
      <c r="H50" s="3">
        <f t="shared" si="0"/>
        <v>710</v>
      </c>
      <c r="I50" s="3"/>
      <c r="K50" s="32">
        <f t="shared" si="2"/>
        <v>3.0285714285714285</v>
      </c>
      <c r="L50" s="32">
        <f t="shared" si="3"/>
        <v>0</v>
      </c>
      <c r="M50" s="3"/>
      <c r="N50" s="37">
        <v>350</v>
      </c>
      <c r="O50" s="36" t="s">
        <v>157</v>
      </c>
      <c r="Q50" s="2"/>
      <c r="R50" s="2"/>
    </row>
    <row r="51" spans="1:18" x14ac:dyDescent="0.25">
      <c r="A51" s="35" t="s">
        <v>52</v>
      </c>
      <c r="B51" s="2"/>
      <c r="C51" s="2"/>
      <c r="E51" s="2">
        <v>350</v>
      </c>
      <c r="F51" s="2">
        <v>230</v>
      </c>
      <c r="H51" s="3"/>
      <c r="I51" s="3"/>
      <c r="K51" s="32">
        <f t="shared" si="2"/>
        <v>0</v>
      </c>
      <c r="L51" s="32">
        <f t="shared" si="3"/>
        <v>0</v>
      </c>
      <c r="M51" s="3"/>
      <c r="N51" s="37" t="s">
        <v>157</v>
      </c>
      <c r="O51" s="36" t="s">
        <v>157</v>
      </c>
      <c r="Q51" s="2"/>
      <c r="R51" s="2"/>
    </row>
    <row r="52" spans="1:18" x14ac:dyDescent="0.25">
      <c r="A52" s="35" t="s">
        <v>53</v>
      </c>
      <c r="B52" s="2"/>
      <c r="C52" s="2"/>
      <c r="D52" s="13"/>
      <c r="E52" s="2">
        <v>350</v>
      </c>
      <c r="F52" s="2">
        <v>230</v>
      </c>
      <c r="H52" s="3"/>
      <c r="I52" s="3"/>
      <c r="K52" s="32">
        <f t="shared" si="2"/>
        <v>0</v>
      </c>
      <c r="L52" s="32">
        <f t="shared" si="3"/>
        <v>0</v>
      </c>
      <c r="M52" s="3"/>
      <c r="N52" s="37" t="s">
        <v>157</v>
      </c>
      <c r="O52" s="36" t="s">
        <v>157</v>
      </c>
      <c r="Q52" s="2"/>
      <c r="R52" s="2"/>
    </row>
    <row r="53" spans="1:18" x14ac:dyDescent="0.25">
      <c r="A53" s="35" t="s">
        <v>54</v>
      </c>
      <c r="B53" s="2"/>
      <c r="C53" s="2"/>
      <c r="D53" s="13"/>
      <c r="E53" s="2">
        <v>350</v>
      </c>
      <c r="F53" s="2">
        <v>230</v>
      </c>
      <c r="H53" s="3"/>
      <c r="I53" s="3"/>
      <c r="K53" s="32">
        <f t="shared" si="2"/>
        <v>0</v>
      </c>
      <c r="L53" s="32">
        <f t="shared" si="3"/>
        <v>0</v>
      </c>
      <c r="M53" s="3"/>
      <c r="N53" s="37" t="s">
        <v>157</v>
      </c>
      <c r="O53" s="36" t="s">
        <v>157</v>
      </c>
      <c r="Q53" s="2"/>
      <c r="R53" s="2"/>
    </row>
    <row r="54" spans="1:18" x14ac:dyDescent="0.25">
      <c r="A54" s="35" t="s">
        <v>55</v>
      </c>
      <c r="B54" s="2">
        <v>1500</v>
      </c>
      <c r="C54" s="2"/>
      <c r="E54" s="2">
        <v>350</v>
      </c>
      <c r="F54" s="2">
        <v>230</v>
      </c>
      <c r="H54" s="3">
        <f t="shared" si="0"/>
        <v>1150</v>
      </c>
      <c r="I54" s="3"/>
      <c r="K54" s="32">
        <f t="shared" si="2"/>
        <v>4.2857142857142856</v>
      </c>
      <c r="L54" s="32">
        <f t="shared" si="3"/>
        <v>0</v>
      </c>
      <c r="M54" s="3"/>
      <c r="N54" s="42">
        <v>6409</v>
      </c>
      <c r="O54" s="36" t="s">
        <v>157</v>
      </c>
      <c r="Q54" s="2"/>
      <c r="R54" s="2"/>
    </row>
    <row r="55" spans="1:18" x14ac:dyDescent="0.25">
      <c r="A55" s="35" t="s">
        <v>56</v>
      </c>
      <c r="B55" s="2">
        <v>1270</v>
      </c>
      <c r="C55" s="2"/>
      <c r="E55" s="2">
        <v>350</v>
      </c>
      <c r="F55" s="2">
        <v>230</v>
      </c>
      <c r="H55" s="3">
        <f t="shared" si="0"/>
        <v>920</v>
      </c>
      <c r="I55" s="3"/>
      <c r="K55" s="32">
        <f t="shared" si="2"/>
        <v>3.6285714285714286</v>
      </c>
      <c r="L55" s="32">
        <f t="shared" si="3"/>
        <v>0</v>
      </c>
      <c r="M55" s="3"/>
      <c r="N55" s="42">
        <v>28525</v>
      </c>
      <c r="O55" s="36" t="s">
        <v>157</v>
      </c>
      <c r="Q55" s="2"/>
      <c r="R55" s="2"/>
    </row>
    <row r="56" spans="1:18" x14ac:dyDescent="0.25">
      <c r="A56" s="35" t="s">
        <v>57</v>
      </c>
      <c r="B56" s="2">
        <v>1020</v>
      </c>
      <c r="C56" s="2"/>
      <c r="D56" s="25"/>
      <c r="E56" s="2">
        <v>350</v>
      </c>
      <c r="F56" s="2">
        <v>230</v>
      </c>
      <c r="G56" s="1"/>
      <c r="H56" s="2"/>
      <c r="I56" s="2"/>
      <c r="K56" s="32">
        <f t="shared" si="2"/>
        <v>2.9142857142857141</v>
      </c>
      <c r="L56" s="32">
        <f t="shared" si="3"/>
        <v>0</v>
      </c>
      <c r="M56" s="3"/>
      <c r="N56" s="37">
        <v>720</v>
      </c>
      <c r="O56" s="36" t="s">
        <v>157</v>
      </c>
      <c r="Q56" s="2"/>
      <c r="R56" s="2"/>
    </row>
    <row r="57" spans="1:18" x14ac:dyDescent="0.25">
      <c r="A57" s="35" t="s">
        <v>58</v>
      </c>
      <c r="B57" s="2">
        <v>1470</v>
      </c>
      <c r="C57" s="2"/>
      <c r="D57" s="13"/>
      <c r="E57" s="2">
        <v>350</v>
      </c>
      <c r="F57" s="2">
        <v>230</v>
      </c>
      <c r="H57" s="3">
        <f t="shared" si="0"/>
        <v>1120</v>
      </c>
      <c r="I57" s="3"/>
      <c r="K57" s="32">
        <f t="shared" si="2"/>
        <v>4.2</v>
      </c>
      <c r="L57" s="32">
        <f t="shared" si="3"/>
        <v>0</v>
      </c>
      <c r="M57" s="3"/>
      <c r="N57" s="37">
        <v>683</v>
      </c>
      <c r="O57" s="36" t="s">
        <v>157</v>
      </c>
      <c r="Q57" s="2"/>
      <c r="R57" s="2"/>
    </row>
    <row r="58" spans="1:18" x14ac:dyDescent="0.25">
      <c r="A58" s="35" t="s">
        <v>59</v>
      </c>
      <c r="B58" s="2">
        <v>1210</v>
      </c>
      <c r="C58" s="2"/>
      <c r="E58" s="2">
        <v>350</v>
      </c>
      <c r="F58" s="2">
        <v>230</v>
      </c>
      <c r="H58" s="3">
        <f t="shared" si="0"/>
        <v>860</v>
      </c>
      <c r="I58" s="3"/>
      <c r="K58" s="32">
        <f t="shared" si="2"/>
        <v>3.4571428571428573</v>
      </c>
      <c r="L58" s="32">
        <f t="shared" si="3"/>
        <v>0</v>
      </c>
      <c r="M58" s="3"/>
      <c r="N58" s="37">
        <v>714</v>
      </c>
      <c r="O58" s="36" t="s">
        <v>157</v>
      </c>
      <c r="Q58" s="2"/>
      <c r="R58" s="2"/>
    </row>
    <row r="59" spans="1:18" x14ac:dyDescent="0.25">
      <c r="A59" s="35" t="s">
        <v>61</v>
      </c>
      <c r="B59" s="2"/>
      <c r="C59" s="2"/>
      <c r="D59" s="13"/>
      <c r="E59" s="2">
        <v>350</v>
      </c>
      <c r="F59" s="2">
        <v>230</v>
      </c>
      <c r="H59" s="3"/>
      <c r="I59" s="3"/>
      <c r="K59" s="32">
        <f t="shared" si="2"/>
        <v>0</v>
      </c>
      <c r="L59" s="32">
        <f t="shared" si="3"/>
        <v>0</v>
      </c>
      <c r="M59" s="3"/>
      <c r="N59" s="37" t="s">
        <v>157</v>
      </c>
      <c r="O59" s="36" t="s">
        <v>157</v>
      </c>
      <c r="Q59" s="2"/>
      <c r="R59" s="2"/>
    </row>
    <row r="60" spans="1:18" x14ac:dyDescent="0.25">
      <c r="A60" s="35" t="s">
        <v>62</v>
      </c>
      <c r="B60" s="2">
        <v>1290</v>
      </c>
      <c r="C60" s="2"/>
      <c r="D60" s="13"/>
      <c r="E60" s="2">
        <v>350</v>
      </c>
      <c r="F60" s="2">
        <v>230</v>
      </c>
      <c r="H60" s="3">
        <f t="shared" si="0"/>
        <v>940</v>
      </c>
      <c r="I60" s="3"/>
      <c r="K60" s="32">
        <f t="shared" si="2"/>
        <v>3.6857142857142855</v>
      </c>
      <c r="L60" s="32">
        <f t="shared" si="3"/>
        <v>0</v>
      </c>
      <c r="M60" s="3"/>
      <c r="N60" s="37">
        <v>888</v>
      </c>
      <c r="O60" s="36" t="s">
        <v>157</v>
      </c>
      <c r="Q60" s="2"/>
      <c r="R60" s="2"/>
    </row>
    <row r="61" spans="1:18" x14ac:dyDescent="0.25">
      <c r="A61" s="35" t="s">
        <v>63</v>
      </c>
      <c r="B61" s="2">
        <v>800</v>
      </c>
      <c r="C61" s="2"/>
      <c r="E61" s="2">
        <v>350</v>
      </c>
      <c r="F61" s="2">
        <v>230</v>
      </c>
      <c r="H61" s="3">
        <f t="shared" si="0"/>
        <v>450</v>
      </c>
      <c r="I61" s="3"/>
      <c r="K61" s="32">
        <f t="shared" si="2"/>
        <v>2.2857142857142856</v>
      </c>
      <c r="L61" s="32">
        <f t="shared" si="3"/>
        <v>0</v>
      </c>
      <c r="M61" s="3"/>
      <c r="N61" s="37">
        <v>705</v>
      </c>
      <c r="O61" s="36" t="s">
        <v>157</v>
      </c>
      <c r="Q61" s="2"/>
      <c r="R61" s="2"/>
    </row>
    <row r="62" spans="1:18" x14ac:dyDescent="0.25">
      <c r="A62" s="35" t="s">
        <v>64</v>
      </c>
      <c r="B62" s="2"/>
      <c r="C62" s="2"/>
      <c r="E62" s="2">
        <v>350</v>
      </c>
      <c r="F62" s="2">
        <v>230</v>
      </c>
      <c r="H62" s="3"/>
      <c r="I62" s="3"/>
      <c r="K62" s="32">
        <f t="shared" si="2"/>
        <v>0</v>
      </c>
      <c r="L62" s="32">
        <f t="shared" si="3"/>
        <v>0</v>
      </c>
      <c r="M62" s="3"/>
      <c r="N62" s="37" t="s">
        <v>157</v>
      </c>
      <c r="O62" s="36" t="s">
        <v>157</v>
      </c>
      <c r="Q62" s="2"/>
      <c r="R62" s="2"/>
    </row>
    <row r="63" spans="1:18" x14ac:dyDescent="0.25">
      <c r="A63" s="35" t="s">
        <v>65</v>
      </c>
      <c r="B63" s="2"/>
      <c r="C63" s="2"/>
      <c r="E63" s="2">
        <v>350</v>
      </c>
      <c r="F63" s="2">
        <v>230</v>
      </c>
      <c r="H63" s="3"/>
      <c r="I63" s="3"/>
      <c r="K63" s="32">
        <f t="shared" si="2"/>
        <v>0</v>
      </c>
      <c r="L63" s="32">
        <f t="shared" si="3"/>
        <v>0</v>
      </c>
      <c r="M63" s="3"/>
      <c r="N63" s="37" t="s">
        <v>157</v>
      </c>
      <c r="O63" s="36" t="s">
        <v>157</v>
      </c>
      <c r="Q63" s="2"/>
      <c r="R63" s="2"/>
    </row>
    <row r="64" spans="1:18" x14ac:dyDescent="0.25">
      <c r="A64" s="35" t="s">
        <v>66</v>
      </c>
      <c r="B64" s="2"/>
      <c r="C64" s="2"/>
      <c r="E64" s="2">
        <v>350</v>
      </c>
      <c r="F64" s="2">
        <v>230</v>
      </c>
      <c r="H64" s="3"/>
      <c r="I64" s="3"/>
      <c r="K64" s="32">
        <f t="shared" si="2"/>
        <v>0</v>
      </c>
      <c r="L64" s="32">
        <f t="shared" si="3"/>
        <v>0</v>
      </c>
      <c r="M64" s="3"/>
      <c r="N64" s="37" t="s">
        <v>157</v>
      </c>
      <c r="O64" s="36" t="s">
        <v>157</v>
      </c>
      <c r="Q64" s="2"/>
      <c r="R64" s="2"/>
    </row>
    <row r="65" spans="1:18" x14ac:dyDescent="0.25">
      <c r="A65" s="35" t="s">
        <v>67</v>
      </c>
      <c r="B65" s="2"/>
      <c r="C65" s="2"/>
      <c r="D65" s="13"/>
      <c r="E65" s="2">
        <v>350</v>
      </c>
      <c r="F65" s="2">
        <v>230</v>
      </c>
      <c r="H65" s="3"/>
      <c r="I65" s="3"/>
      <c r="K65" s="32">
        <f t="shared" si="2"/>
        <v>0</v>
      </c>
      <c r="L65" s="32">
        <f t="shared" si="3"/>
        <v>0</v>
      </c>
      <c r="M65" s="3"/>
      <c r="N65" s="37" t="s">
        <v>157</v>
      </c>
      <c r="O65" s="36" t="s">
        <v>157</v>
      </c>
      <c r="Q65" s="2"/>
      <c r="R65" s="2"/>
    </row>
    <row r="66" spans="1:18" x14ac:dyDescent="0.25">
      <c r="A66" s="35" t="s">
        <v>68</v>
      </c>
      <c r="B66" s="2"/>
      <c r="C66" s="2"/>
      <c r="D66" s="13"/>
      <c r="E66" s="2">
        <v>350</v>
      </c>
      <c r="F66" s="2">
        <v>230</v>
      </c>
      <c r="H66" s="3"/>
      <c r="I66" s="3"/>
      <c r="K66" s="32">
        <f t="shared" si="2"/>
        <v>0</v>
      </c>
      <c r="L66" s="32">
        <f t="shared" si="3"/>
        <v>0</v>
      </c>
      <c r="M66" s="3"/>
      <c r="N66" s="37" t="s">
        <v>157</v>
      </c>
      <c r="O66" s="36" t="s">
        <v>157</v>
      </c>
      <c r="Q66" s="2"/>
      <c r="R66" s="2"/>
    </row>
    <row r="67" spans="1:18" x14ac:dyDescent="0.25">
      <c r="A67" s="35" t="s">
        <v>69</v>
      </c>
      <c r="B67" s="2">
        <v>1530</v>
      </c>
      <c r="C67" s="2"/>
      <c r="E67" s="2">
        <v>370</v>
      </c>
      <c r="F67" s="2">
        <v>230</v>
      </c>
      <c r="H67" s="3">
        <f t="shared" si="0"/>
        <v>1160</v>
      </c>
      <c r="I67" s="3"/>
      <c r="K67" s="32">
        <f t="shared" si="2"/>
        <v>4.1351351351351351</v>
      </c>
      <c r="L67" s="32">
        <f t="shared" si="3"/>
        <v>0</v>
      </c>
      <c r="M67" s="3"/>
      <c r="N67" s="37">
        <v>500</v>
      </c>
      <c r="O67" s="36" t="s">
        <v>157</v>
      </c>
      <c r="Q67" s="2"/>
      <c r="R67" s="2"/>
    </row>
    <row r="68" spans="1:18" x14ac:dyDescent="0.25">
      <c r="A68" s="35" t="s">
        <v>70</v>
      </c>
      <c r="B68" s="2">
        <v>1310</v>
      </c>
      <c r="C68" s="2"/>
      <c r="D68" s="13"/>
      <c r="E68" s="2">
        <v>350</v>
      </c>
      <c r="F68" s="2">
        <v>230</v>
      </c>
      <c r="H68" s="3">
        <f t="shared" ref="H68:H71" si="4">B68-E68</f>
        <v>960</v>
      </c>
      <c r="I68" s="3"/>
      <c r="K68" s="32">
        <f t="shared" ref="K68:K71" si="5">ABS(B68/E68)</f>
        <v>3.7428571428571429</v>
      </c>
      <c r="L68" s="32">
        <f t="shared" ref="L68:L71" si="6">ABS(C68/F68)</f>
        <v>0</v>
      </c>
      <c r="M68" s="3"/>
      <c r="N68" s="42">
        <v>4913</v>
      </c>
      <c r="O68" s="36" t="s">
        <v>157</v>
      </c>
      <c r="Q68" s="2"/>
      <c r="R68" s="2"/>
    </row>
    <row r="69" spans="1:18" x14ac:dyDescent="0.25">
      <c r="A69" s="35" t="s">
        <v>2</v>
      </c>
      <c r="B69" s="2"/>
      <c r="C69" s="2"/>
      <c r="D69" s="13"/>
      <c r="E69" s="2">
        <v>350</v>
      </c>
      <c r="F69" s="2">
        <v>230</v>
      </c>
      <c r="H69" s="3"/>
      <c r="I69" s="3"/>
      <c r="K69" s="32">
        <f t="shared" si="5"/>
        <v>0</v>
      </c>
      <c r="L69" s="32">
        <f t="shared" si="6"/>
        <v>0</v>
      </c>
      <c r="M69" s="3"/>
      <c r="N69" s="37" t="s">
        <v>157</v>
      </c>
      <c r="O69" s="36" t="s">
        <v>157</v>
      </c>
      <c r="Q69" s="2"/>
      <c r="R69" s="2"/>
    </row>
    <row r="70" spans="1:18" x14ac:dyDescent="0.25">
      <c r="A70" s="35" t="s">
        <v>71</v>
      </c>
      <c r="B70" s="2">
        <v>530</v>
      </c>
      <c r="C70" s="2"/>
      <c r="E70" s="2">
        <v>350</v>
      </c>
      <c r="F70" s="2">
        <v>230</v>
      </c>
      <c r="H70" s="3">
        <f t="shared" si="4"/>
        <v>180</v>
      </c>
      <c r="I70" s="3"/>
      <c r="K70" s="32">
        <f t="shared" si="5"/>
        <v>1.5142857142857142</v>
      </c>
      <c r="L70" s="32">
        <f t="shared" si="6"/>
        <v>0</v>
      </c>
      <c r="M70" s="3"/>
      <c r="N70" s="42">
        <v>2427</v>
      </c>
      <c r="O70" s="36" t="s">
        <v>157</v>
      </c>
      <c r="Q70" s="2"/>
      <c r="R70" s="2"/>
    </row>
    <row r="71" spans="1:18" ht="15.75" thickBot="1" x14ac:dyDescent="0.3">
      <c r="A71" s="35" t="s">
        <v>72</v>
      </c>
      <c r="B71" s="2">
        <v>2470</v>
      </c>
      <c r="C71" s="2">
        <v>1030</v>
      </c>
      <c r="E71" s="2">
        <v>1080</v>
      </c>
      <c r="F71" s="2">
        <v>230</v>
      </c>
      <c r="H71" s="3">
        <f t="shared" si="4"/>
        <v>1390</v>
      </c>
      <c r="I71" s="3">
        <f t="shared" ref="I71" si="7">C71-F71</f>
        <v>800</v>
      </c>
      <c r="K71" s="32">
        <f t="shared" si="5"/>
        <v>2.2870370370370372</v>
      </c>
      <c r="L71" s="32">
        <f t="shared" si="6"/>
        <v>4.4782608695652177</v>
      </c>
      <c r="M71" s="3"/>
      <c r="N71" s="39">
        <v>55</v>
      </c>
      <c r="O71" s="40">
        <v>94</v>
      </c>
      <c r="Q71" s="2"/>
      <c r="R71" s="2"/>
    </row>
    <row r="72" spans="1:18" x14ac:dyDescent="0.25">
      <c r="A72" s="11"/>
      <c r="B72" s="2"/>
      <c r="C72" s="2"/>
      <c r="D72" s="13"/>
      <c r="E72" s="2"/>
      <c r="F72" s="2"/>
      <c r="G72" s="1"/>
      <c r="N72" s="54" t="s">
        <v>173</v>
      </c>
      <c r="O72" s="54"/>
    </row>
    <row r="73" spans="1:18" x14ac:dyDescent="0.25">
      <c r="A73" s="11"/>
      <c r="B73" s="2"/>
      <c r="C73" s="2"/>
      <c r="D73" s="13"/>
      <c r="E73" s="2"/>
      <c r="F73" s="2"/>
      <c r="G73" s="1"/>
      <c r="N73" s="41">
        <f>SUM(N3:N71)</f>
        <v>103313</v>
      </c>
      <c r="O73" s="41">
        <f>SUM(O3:O71)</f>
        <v>4901</v>
      </c>
    </row>
    <row r="74" spans="1:18" ht="15.75" thickBot="1" x14ac:dyDescent="0.3">
      <c r="A74" s="11"/>
      <c r="B74" s="2"/>
      <c r="C74" s="2"/>
      <c r="D74" s="13"/>
      <c r="E74" s="2"/>
      <c r="F74" s="2"/>
      <c r="G74" s="1"/>
      <c r="N74" s="55" t="s">
        <v>174</v>
      </c>
      <c r="O74" s="55"/>
    </row>
    <row r="75" spans="1:18" x14ac:dyDescent="0.25">
      <c r="A75" s="11"/>
      <c r="B75" s="2"/>
      <c r="C75" s="2"/>
      <c r="D75" s="13"/>
      <c r="E75" s="2"/>
      <c r="F75" s="2"/>
      <c r="G75" s="1"/>
      <c r="N75" s="56">
        <f>SUM(N73:O73)</f>
        <v>108214</v>
      </c>
      <c r="O75" s="56"/>
    </row>
    <row r="76" spans="1:18" x14ac:dyDescent="0.25">
      <c r="A76" s="11"/>
      <c r="B76" s="1"/>
      <c r="C76" s="1"/>
      <c r="D76" s="13"/>
      <c r="E76" s="1"/>
      <c r="F76" s="1"/>
      <c r="G76" s="1"/>
    </row>
    <row r="77" spans="1:18" x14ac:dyDescent="0.25">
      <c r="A77" s="11"/>
      <c r="B77" s="1"/>
      <c r="C77" s="1"/>
      <c r="D77" s="13"/>
      <c r="E77" s="1"/>
      <c r="F77" s="1"/>
      <c r="G77" s="1"/>
    </row>
    <row r="78" spans="1:18" x14ac:dyDescent="0.25">
      <c r="A78" s="11"/>
      <c r="B78" s="1"/>
      <c r="C78" s="1"/>
      <c r="D78" s="13"/>
      <c r="E78" s="1"/>
      <c r="F78" s="1"/>
      <c r="G78" s="1"/>
    </row>
    <row r="79" spans="1:18" x14ac:dyDescent="0.25">
      <c r="A79" s="11"/>
      <c r="B79" s="1"/>
      <c r="C79" s="1"/>
      <c r="D79" s="13"/>
      <c r="E79" s="1"/>
      <c r="F79" s="1"/>
      <c r="G79" s="1"/>
    </row>
  </sheetData>
  <mergeCells count="8">
    <mergeCell ref="N72:O72"/>
    <mergeCell ref="N74:O74"/>
    <mergeCell ref="N75:O75"/>
    <mergeCell ref="B1:C1"/>
    <mergeCell ref="E1:F1"/>
    <mergeCell ref="H1:I1"/>
    <mergeCell ref="K1:L1"/>
    <mergeCell ref="N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0"/>
  <sheetViews>
    <sheetView workbookViewId="0">
      <pane ySplit="2" topLeftCell="A30" activePane="bottomLeft" state="frozen"/>
      <selection activeCell="A2" sqref="A2"/>
      <selection pane="bottomLeft" activeCell="H49" sqref="H49"/>
    </sheetView>
  </sheetViews>
  <sheetFormatPr defaultColWidth="19.140625" defaultRowHeight="15" x14ac:dyDescent="0.25"/>
  <cols>
    <col min="1" max="1" width="18.7109375" style="3" bestFit="1" customWidth="1"/>
    <col min="2" max="2" width="7.28515625" style="10" customWidth="1"/>
    <col min="3" max="3" width="8.28515625" style="12" customWidth="1"/>
    <col min="4" max="4" width="6" style="12" bestFit="1" customWidth="1"/>
    <col min="5" max="5" width="9.5703125" style="12" customWidth="1"/>
    <col min="6" max="6" width="21.28515625" style="12" customWidth="1"/>
    <col min="7" max="7" width="5" style="12" customWidth="1"/>
    <col min="8" max="8" width="5.85546875" style="3" customWidth="1"/>
    <col min="9" max="9" width="6.42578125" style="3" bestFit="1" customWidth="1"/>
    <col min="10" max="10" width="2.7109375" style="12" customWidth="1"/>
    <col min="11" max="11" width="6" customWidth="1"/>
    <col min="12" max="12" width="6.42578125" bestFit="1" customWidth="1"/>
    <col min="13" max="13" width="2.7109375" style="12" customWidth="1"/>
    <col min="14" max="14" width="6.28515625" style="1" customWidth="1"/>
    <col min="15" max="15" width="7.42578125" style="1" customWidth="1"/>
    <col min="16" max="16" width="2.7109375" style="12" customWidth="1"/>
    <col min="17" max="17" width="5.85546875" style="1" customWidth="1"/>
    <col min="18" max="18" width="6.42578125" style="1" bestFit="1" customWidth="1"/>
    <col min="19" max="19" width="2.28515625" style="4" customWidth="1"/>
    <col min="20" max="20" width="33.28515625" bestFit="1" customWidth="1"/>
    <col min="22" max="22" width="2.7109375" style="10" customWidth="1"/>
    <col min="25" max="25" width="2.7109375" customWidth="1"/>
  </cols>
  <sheetData>
    <row r="1" spans="1:22" x14ac:dyDescent="0.25">
      <c r="H1" s="50">
        <v>2023</v>
      </c>
      <c r="I1" s="50"/>
      <c r="K1" s="50">
        <v>2020</v>
      </c>
      <c r="L1" s="50"/>
      <c r="N1" s="50">
        <v>2017</v>
      </c>
      <c r="O1" s="50"/>
      <c r="Q1" s="48">
        <v>2014</v>
      </c>
      <c r="R1" s="48"/>
    </row>
    <row r="2" spans="1:22" x14ac:dyDescent="0.25">
      <c r="A2" s="16" t="s">
        <v>80</v>
      </c>
      <c r="B2" s="18" t="s">
        <v>0</v>
      </c>
      <c r="C2" s="17" t="s">
        <v>84</v>
      </c>
      <c r="D2" s="17" t="s">
        <v>86</v>
      </c>
      <c r="E2" s="17" t="s">
        <v>81</v>
      </c>
      <c r="F2" s="17" t="s">
        <v>82</v>
      </c>
      <c r="G2" s="19"/>
      <c r="H2" s="14" t="s">
        <v>73</v>
      </c>
      <c r="I2" s="15" t="s">
        <v>74</v>
      </c>
      <c r="J2" s="19"/>
      <c r="K2" s="8" t="s">
        <v>73</v>
      </c>
      <c r="L2" s="9" t="s">
        <v>74</v>
      </c>
      <c r="N2" s="5" t="s">
        <v>73</v>
      </c>
      <c r="O2" s="6" t="s">
        <v>74</v>
      </c>
      <c r="Q2" s="20" t="s">
        <v>73</v>
      </c>
      <c r="R2" s="21" t="s">
        <v>74</v>
      </c>
      <c r="T2" s="17" t="s">
        <v>176</v>
      </c>
    </row>
    <row r="3" spans="1:22" x14ac:dyDescent="0.25">
      <c r="A3" s="1" t="s">
        <v>78</v>
      </c>
      <c r="B3" s="35" t="s">
        <v>1</v>
      </c>
      <c r="C3" s="12" t="s">
        <v>85</v>
      </c>
      <c r="D3" s="22" t="s">
        <v>87</v>
      </c>
      <c r="E3" s="22" t="s">
        <v>79</v>
      </c>
      <c r="F3" s="12" t="s">
        <v>83</v>
      </c>
      <c r="H3" s="1">
        <v>2100</v>
      </c>
      <c r="I3" s="1">
        <v>1100</v>
      </c>
      <c r="K3">
        <v>900</v>
      </c>
      <c r="L3">
        <v>230</v>
      </c>
      <c r="N3" s="1">
        <v>1715</v>
      </c>
      <c r="O3" s="1">
        <v>715</v>
      </c>
      <c r="Q3" s="1">
        <v>2430</v>
      </c>
      <c r="R3" s="1">
        <v>1930</v>
      </c>
    </row>
    <row r="4" spans="1:22" x14ac:dyDescent="0.25">
      <c r="A4" s="1" t="s">
        <v>78</v>
      </c>
      <c r="B4" s="35" t="s">
        <v>3</v>
      </c>
      <c r="C4" s="12" t="s">
        <v>85</v>
      </c>
      <c r="D4" s="22" t="s">
        <v>88</v>
      </c>
      <c r="E4" s="22" t="s">
        <v>79</v>
      </c>
      <c r="F4" s="12" t="s">
        <v>83</v>
      </c>
      <c r="H4" s="1">
        <v>1980</v>
      </c>
      <c r="I4" s="1">
        <v>980</v>
      </c>
      <c r="K4">
        <v>720</v>
      </c>
      <c r="L4">
        <v>230</v>
      </c>
      <c r="N4" s="1">
        <v>1530</v>
      </c>
      <c r="O4" s="1">
        <v>530</v>
      </c>
      <c r="Q4" s="1">
        <v>2260</v>
      </c>
      <c r="R4" s="1">
        <v>1760</v>
      </c>
    </row>
    <row r="5" spans="1:22" x14ac:dyDescent="0.25">
      <c r="A5" s="1" t="s">
        <v>78</v>
      </c>
      <c r="B5" s="35" t="s">
        <v>4</v>
      </c>
      <c r="C5" s="12" t="s">
        <v>85</v>
      </c>
      <c r="D5" s="22" t="s">
        <v>89</v>
      </c>
      <c r="E5" s="22" t="s">
        <v>79</v>
      </c>
      <c r="F5" s="12" t="s">
        <v>83</v>
      </c>
      <c r="H5" s="1">
        <v>1560</v>
      </c>
      <c r="I5" s="1">
        <v>560</v>
      </c>
      <c r="K5">
        <v>390</v>
      </c>
      <c r="L5">
        <v>230</v>
      </c>
      <c r="N5" s="1">
        <v>1095</v>
      </c>
      <c r="O5" s="1">
        <v>265</v>
      </c>
      <c r="Q5" s="1">
        <v>1810</v>
      </c>
      <c r="R5" s="1">
        <v>1310</v>
      </c>
    </row>
    <row r="6" spans="1:22" s="1" customFormat="1" x14ac:dyDescent="0.25">
      <c r="A6" s="2" t="s">
        <v>125</v>
      </c>
      <c r="B6" s="35" t="s">
        <v>5</v>
      </c>
      <c r="C6" s="12" t="s">
        <v>85</v>
      </c>
      <c r="D6" s="23" t="s">
        <v>88</v>
      </c>
      <c r="E6" s="23" t="s">
        <v>79</v>
      </c>
      <c r="F6" s="13" t="s">
        <v>83</v>
      </c>
      <c r="G6" s="13"/>
      <c r="H6" s="2">
        <v>1650</v>
      </c>
      <c r="I6" s="2">
        <v>650</v>
      </c>
      <c r="J6" s="13"/>
      <c r="K6" s="1">
        <v>350</v>
      </c>
      <c r="L6" s="1">
        <v>230</v>
      </c>
      <c r="M6" s="13"/>
      <c r="N6" s="7">
        <v>895</v>
      </c>
      <c r="O6" s="7">
        <v>230</v>
      </c>
      <c r="P6" s="13"/>
      <c r="Q6" s="1">
        <v>1570</v>
      </c>
      <c r="R6" s="1">
        <v>1070</v>
      </c>
      <c r="S6" s="2"/>
      <c r="V6" s="11"/>
    </row>
    <row r="7" spans="1:22" s="1" customFormat="1" x14ac:dyDescent="0.25">
      <c r="A7" s="2" t="s">
        <v>125</v>
      </c>
      <c r="B7" s="35" t="s">
        <v>6</v>
      </c>
      <c r="C7" s="12" t="s">
        <v>85</v>
      </c>
      <c r="D7" s="23" t="s">
        <v>89</v>
      </c>
      <c r="E7" s="23" t="s">
        <v>79</v>
      </c>
      <c r="F7" s="13" t="s">
        <v>83</v>
      </c>
      <c r="G7" s="13"/>
      <c r="H7" s="2">
        <v>1500</v>
      </c>
      <c r="I7" s="2">
        <v>500</v>
      </c>
      <c r="J7" s="13"/>
      <c r="K7" s="2">
        <v>350</v>
      </c>
      <c r="L7" s="2">
        <v>230</v>
      </c>
      <c r="M7" s="13"/>
      <c r="N7" s="7">
        <v>710</v>
      </c>
      <c r="O7" s="7">
        <v>230</v>
      </c>
      <c r="P7" s="13"/>
      <c r="Q7" s="1">
        <v>1390</v>
      </c>
      <c r="R7" s="1">
        <v>890</v>
      </c>
      <c r="S7" s="2"/>
      <c r="V7" s="11"/>
    </row>
    <row r="8" spans="1:22" s="1" customFormat="1" x14ac:dyDescent="0.25">
      <c r="A8" s="2" t="s">
        <v>125</v>
      </c>
      <c r="B8" s="35" t="s">
        <v>7</v>
      </c>
      <c r="C8" s="12" t="s">
        <v>85</v>
      </c>
      <c r="D8" s="23" t="s">
        <v>90</v>
      </c>
      <c r="E8" s="23" t="s">
        <v>79</v>
      </c>
      <c r="F8" s="13" t="s">
        <v>83</v>
      </c>
      <c r="G8" s="13"/>
      <c r="H8" s="2">
        <v>920</v>
      </c>
      <c r="I8" s="2">
        <v>230</v>
      </c>
      <c r="J8" s="13"/>
      <c r="K8" s="2">
        <v>350</v>
      </c>
      <c r="L8" s="2">
        <v>230</v>
      </c>
      <c r="M8" s="13"/>
      <c r="N8" s="7">
        <v>350</v>
      </c>
      <c r="O8" s="7">
        <v>230</v>
      </c>
      <c r="P8" s="13"/>
      <c r="Q8" s="1">
        <v>350</v>
      </c>
      <c r="R8" s="1">
        <v>230</v>
      </c>
      <c r="S8" s="2"/>
      <c r="V8" s="11"/>
    </row>
    <row r="9" spans="1:22" x14ac:dyDescent="0.25">
      <c r="A9" s="2" t="s">
        <v>124</v>
      </c>
      <c r="B9" s="35" t="s">
        <v>8</v>
      </c>
      <c r="C9" s="12" t="s">
        <v>85</v>
      </c>
      <c r="D9" s="22" t="s">
        <v>87</v>
      </c>
      <c r="E9" s="22" t="s">
        <v>79</v>
      </c>
      <c r="F9" s="12" t="s">
        <v>94</v>
      </c>
      <c r="H9" s="2">
        <v>350</v>
      </c>
      <c r="I9" s="2">
        <v>230</v>
      </c>
      <c r="K9" s="2">
        <v>350</v>
      </c>
      <c r="L9" s="2">
        <v>230</v>
      </c>
      <c r="N9" s="7">
        <v>350</v>
      </c>
      <c r="O9" s="7">
        <v>230</v>
      </c>
      <c r="Q9" s="1">
        <v>350</v>
      </c>
      <c r="R9" s="1">
        <v>230</v>
      </c>
    </row>
    <row r="10" spans="1:22" s="1" customFormat="1" x14ac:dyDescent="0.25">
      <c r="A10" s="2" t="s">
        <v>123</v>
      </c>
      <c r="B10" s="35" t="s">
        <v>9</v>
      </c>
      <c r="C10" s="34" t="s">
        <v>85</v>
      </c>
      <c r="D10" s="23" t="s">
        <v>87</v>
      </c>
      <c r="E10" s="23" t="s">
        <v>79</v>
      </c>
      <c r="F10" s="34" t="s">
        <v>97</v>
      </c>
      <c r="G10" s="34"/>
      <c r="H10" s="2">
        <v>1700</v>
      </c>
      <c r="I10" s="2">
        <v>230</v>
      </c>
      <c r="J10" s="34"/>
      <c r="K10" s="2">
        <v>560</v>
      </c>
      <c r="L10" s="2">
        <v>230</v>
      </c>
      <c r="M10" s="34"/>
      <c r="N10" s="7">
        <v>1280</v>
      </c>
      <c r="O10" s="7">
        <v>230</v>
      </c>
      <c r="P10" s="34"/>
      <c r="Q10" s="1">
        <v>1990</v>
      </c>
      <c r="R10" s="1">
        <v>990</v>
      </c>
      <c r="S10" s="2"/>
      <c r="V10" s="11"/>
    </row>
    <row r="11" spans="1:22" s="1" customFormat="1" x14ac:dyDescent="0.25">
      <c r="A11" s="2" t="s">
        <v>123</v>
      </c>
      <c r="B11" s="35" t="s">
        <v>10</v>
      </c>
      <c r="C11" s="34" t="s">
        <v>85</v>
      </c>
      <c r="D11" s="23" t="s">
        <v>88</v>
      </c>
      <c r="E11" s="23" t="s">
        <v>79</v>
      </c>
      <c r="F11" s="34" t="s">
        <v>97</v>
      </c>
      <c r="G11" s="34"/>
      <c r="H11" s="2">
        <v>1420</v>
      </c>
      <c r="I11" s="2">
        <v>230</v>
      </c>
      <c r="J11" s="34"/>
      <c r="K11" s="2">
        <v>350</v>
      </c>
      <c r="L11" s="2">
        <v>230</v>
      </c>
      <c r="M11" s="34"/>
      <c r="N11" s="7">
        <v>950</v>
      </c>
      <c r="O11" s="7">
        <v>230</v>
      </c>
      <c r="P11" s="34"/>
      <c r="Q11" s="1">
        <v>1660</v>
      </c>
      <c r="R11" s="1">
        <v>660</v>
      </c>
      <c r="S11" s="2"/>
      <c r="V11" s="11"/>
    </row>
    <row r="12" spans="1:22" s="1" customFormat="1" x14ac:dyDescent="0.25">
      <c r="A12" s="2" t="s">
        <v>122</v>
      </c>
      <c r="B12" s="35" t="s">
        <v>11</v>
      </c>
      <c r="C12" s="34" t="s">
        <v>85</v>
      </c>
      <c r="D12" s="23" t="s">
        <v>87</v>
      </c>
      <c r="E12" s="23" t="s">
        <v>79</v>
      </c>
      <c r="F12" s="34" t="s">
        <v>97</v>
      </c>
      <c r="G12" s="34"/>
      <c r="H12" s="2">
        <v>350</v>
      </c>
      <c r="I12" s="2">
        <v>230</v>
      </c>
      <c r="J12" s="34"/>
      <c r="K12" s="2">
        <v>350</v>
      </c>
      <c r="L12" s="2">
        <v>230</v>
      </c>
      <c r="M12" s="34"/>
      <c r="N12" s="7">
        <v>350</v>
      </c>
      <c r="O12" s="7">
        <v>230</v>
      </c>
      <c r="P12" s="34"/>
      <c r="Q12" s="1">
        <v>350</v>
      </c>
      <c r="R12" s="1">
        <v>230</v>
      </c>
      <c r="S12" s="2"/>
      <c r="V12" s="11"/>
    </row>
    <row r="13" spans="1:22" s="1" customFormat="1" x14ac:dyDescent="0.25">
      <c r="A13" s="2" t="s">
        <v>121</v>
      </c>
      <c r="B13" s="35" t="s">
        <v>12</v>
      </c>
      <c r="C13" s="34" t="s">
        <v>85</v>
      </c>
      <c r="D13" s="23" t="s">
        <v>89</v>
      </c>
      <c r="E13" s="23" t="s">
        <v>79</v>
      </c>
      <c r="F13" s="34" t="s">
        <v>83</v>
      </c>
      <c r="G13" s="34"/>
      <c r="H13" s="2">
        <v>350</v>
      </c>
      <c r="I13" s="2">
        <v>230</v>
      </c>
      <c r="J13" s="34"/>
      <c r="K13" s="2">
        <v>350</v>
      </c>
      <c r="L13" s="2">
        <v>230</v>
      </c>
      <c r="M13" s="34"/>
      <c r="N13" s="7">
        <v>350</v>
      </c>
      <c r="O13" s="7">
        <v>230</v>
      </c>
      <c r="P13" s="34"/>
      <c r="Q13" s="1">
        <v>350</v>
      </c>
      <c r="R13" s="1">
        <v>230</v>
      </c>
      <c r="S13" s="2"/>
      <c r="V13" s="11"/>
    </row>
    <row r="14" spans="1:22" s="1" customFormat="1" x14ac:dyDescent="0.25">
      <c r="A14" s="2" t="s">
        <v>121</v>
      </c>
      <c r="B14" s="35" t="s">
        <v>13</v>
      </c>
      <c r="C14" s="34" t="s">
        <v>85</v>
      </c>
      <c r="D14" s="23" t="s">
        <v>90</v>
      </c>
      <c r="E14" s="23" t="s">
        <v>91</v>
      </c>
      <c r="F14" s="34" t="s">
        <v>83</v>
      </c>
      <c r="G14" s="34"/>
      <c r="H14" s="2">
        <v>350</v>
      </c>
      <c r="I14" s="2">
        <v>230</v>
      </c>
      <c r="J14" s="34"/>
      <c r="K14" s="2">
        <v>350</v>
      </c>
      <c r="L14" s="2">
        <v>230</v>
      </c>
      <c r="M14" s="34"/>
      <c r="N14" s="7">
        <v>350</v>
      </c>
      <c r="O14" s="7">
        <v>230</v>
      </c>
      <c r="P14" s="34"/>
      <c r="Q14" s="1">
        <v>350</v>
      </c>
      <c r="R14" s="1">
        <v>230</v>
      </c>
      <c r="S14" s="2"/>
      <c r="V14" s="11"/>
    </row>
    <row r="15" spans="1:22" s="1" customFormat="1" x14ac:dyDescent="0.25">
      <c r="A15" s="2" t="s">
        <v>121</v>
      </c>
      <c r="B15" s="35" t="s">
        <v>14</v>
      </c>
      <c r="C15" s="34" t="s">
        <v>85</v>
      </c>
      <c r="D15" s="23" t="s">
        <v>100</v>
      </c>
      <c r="E15" s="45"/>
      <c r="F15" s="45"/>
      <c r="G15" s="34"/>
      <c r="H15" s="2">
        <v>350</v>
      </c>
      <c r="I15" s="2">
        <v>230</v>
      </c>
      <c r="J15" s="34"/>
      <c r="K15" s="2">
        <v>350</v>
      </c>
      <c r="L15" s="2">
        <v>230</v>
      </c>
      <c r="M15" s="34"/>
      <c r="N15" s="1">
        <v>350</v>
      </c>
      <c r="O15" s="1">
        <v>230</v>
      </c>
      <c r="P15" s="34"/>
      <c r="Q15" s="1">
        <v>350</v>
      </c>
      <c r="R15" s="1">
        <v>230</v>
      </c>
      <c r="S15" s="2"/>
      <c r="T15" s="46" t="s">
        <v>108</v>
      </c>
      <c r="U15" s="46"/>
      <c r="V15" s="11"/>
    </row>
    <row r="16" spans="1:22" s="1" customFormat="1" x14ac:dyDescent="0.25">
      <c r="A16" s="2" t="s">
        <v>120</v>
      </c>
      <c r="B16" s="35" t="s">
        <v>15</v>
      </c>
      <c r="C16" s="34" t="s">
        <v>102</v>
      </c>
      <c r="D16" s="23" t="s">
        <v>101</v>
      </c>
      <c r="E16" s="23" t="s">
        <v>79</v>
      </c>
      <c r="F16" s="34" t="s">
        <v>104</v>
      </c>
      <c r="G16" s="34"/>
      <c r="H16" s="2">
        <v>3140</v>
      </c>
      <c r="I16" s="2">
        <v>1250</v>
      </c>
      <c r="J16" s="34"/>
      <c r="K16" s="2">
        <v>1620</v>
      </c>
      <c r="L16" s="2">
        <v>230</v>
      </c>
      <c r="M16" s="34"/>
      <c r="N16" s="7">
        <v>2845</v>
      </c>
      <c r="O16" s="7">
        <v>1060</v>
      </c>
      <c r="P16" s="34"/>
      <c r="Q16" s="1">
        <v>3870</v>
      </c>
      <c r="R16" s="1">
        <v>2870</v>
      </c>
      <c r="S16" s="2"/>
      <c r="V16" s="11"/>
    </row>
    <row r="17" spans="1:22" s="1" customFormat="1" x14ac:dyDescent="0.25">
      <c r="A17" s="2" t="s">
        <v>119</v>
      </c>
      <c r="B17" s="35" t="s">
        <v>16</v>
      </c>
      <c r="C17" s="34" t="s">
        <v>106</v>
      </c>
      <c r="D17" s="23" t="s">
        <v>87</v>
      </c>
      <c r="E17" s="23" t="s">
        <v>79</v>
      </c>
      <c r="F17" s="34" t="s">
        <v>2</v>
      </c>
      <c r="G17" s="34"/>
      <c r="H17" s="2">
        <v>1490</v>
      </c>
      <c r="I17" s="2">
        <v>490</v>
      </c>
      <c r="J17" s="34"/>
      <c r="K17" s="2">
        <v>370</v>
      </c>
      <c r="L17" s="2">
        <v>230</v>
      </c>
      <c r="M17" s="34"/>
      <c r="N17" s="7">
        <v>1040</v>
      </c>
      <c r="O17" s="7">
        <v>230</v>
      </c>
      <c r="P17" s="34"/>
      <c r="Q17" s="1">
        <v>2000</v>
      </c>
      <c r="R17" s="1">
        <v>1500</v>
      </c>
      <c r="S17" s="2"/>
      <c r="V17" s="11"/>
    </row>
    <row r="18" spans="1:22" s="1" customFormat="1" x14ac:dyDescent="0.25">
      <c r="A18" s="2" t="s">
        <v>119</v>
      </c>
      <c r="B18" s="35" t="s">
        <v>17</v>
      </c>
      <c r="C18" s="34" t="s">
        <v>106</v>
      </c>
      <c r="D18" s="23" t="s">
        <v>88</v>
      </c>
      <c r="E18" s="23" t="s">
        <v>79</v>
      </c>
      <c r="F18" s="34" t="s">
        <v>2</v>
      </c>
      <c r="G18" s="34"/>
      <c r="H18" s="2">
        <v>1340</v>
      </c>
      <c r="I18" s="2">
        <v>340</v>
      </c>
      <c r="J18" s="34"/>
      <c r="K18" s="2">
        <v>350</v>
      </c>
      <c r="L18" s="2">
        <v>230</v>
      </c>
      <c r="M18" s="34"/>
      <c r="N18" s="7">
        <v>870</v>
      </c>
      <c r="O18" s="7">
        <v>230</v>
      </c>
      <c r="P18" s="34"/>
      <c r="Q18" s="1">
        <v>1740</v>
      </c>
      <c r="R18" s="1">
        <v>1240</v>
      </c>
      <c r="S18" s="2"/>
      <c r="V18" s="11"/>
    </row>
    <row r="19" spans="1:22" s="1" customFormat="1" x14ac:dyDescent="0.25">
      <c r="A19" s="2" t="s">
        <v>119</v>
      </c>
      <c r="B19" s="35" t="s">
        <v>18</v>
      </c>
      <c r="C19" s="34" t="s">
        <v>106</v>
      </c>
      <c r="D19" s="23" t="s">
        <v>89</v>
      </c>
      <c r="E19" s="23" t="s">
        <v>79</v>
      </c>
      <c r="F19" s="34" t="s">
        <v>2</v>
      </c>
      <c r="G19" s="34"/>
      <c r="H19" s="2">
        <v>1100</v>
      </c>
      <c r="I19" s="2">
        <v>230</v>
      </c>
      <c r="J19" s="34"/>
      <c r="K19" s="2">
        <v>350</v>
      </c>
      <c r="L19" s="2">
        <v>230</v>
      </c>
      <c r="M19" s="34"/>
      <c r="N19" s="7">
        <v>625</v>
      </c>
      <c r="O19" s="7">
        <v>230</v>
      </c>
      <c r="P19" s="34"/>
      <c r="Q19" s="1">
        <v>1390</v>
      </c>
      <c r="R19" s="1">
        <v>890</v>
      </c>
      <c r="S19" s="2"/>
      <c r="V19" s="11"/>
    </row>
    <row r="20" spans="1:22" s="1" customFormat="1" x14ac:dyDescent="0.25">
      <c r="A20" s="2" t="s">
        <v>119</v>
      </c>
      <c r="B20" s="35" t="s">
        <v>19</v>
      </c>
      <c r="C20" s="34" t="s">
        <v>106</v>
      </c>
      <c r="D20" s="23" t="s">
        <v>90</v>
      </c>
      <c r="E20" s="23" t="s">
        <v>79</v>
      </c>
      <c r="F20" s="34" t="s">
        <v>2</v>
      </c>
      <c r="G20" s="34"/>
      <c r="H20" s="2">
        <v>900</v>
      </c>
      <c r="I20" s="2">
        <v>230</v>
      </c>
      <c r="J20" s="34"/>
      <c r="K20" s="2">
        <v>350</v>
      </c>
      <c r="L20" s="2">
        <v>230</v>
      </c>
      <c r="M20" s="34"/>
      <c r="N20" s="7">
        <v>440</v>
      </c>
      <c r="O20" s="7">
        <v>230</v>
      </c>
      <c r="P20" s="34"/>
      <c r="Q20" s="1">
        <v>980</v>
      </c>
      <c r="R20" s="1">
        <v>480</v>
      </c>
      <c r="S20" s="2"/>
      <c r="V20" s="11"/>
    </row>
    <row r="21" spans="1:22" s="1" customFormat="1" x14ac:dyDescent="0.25">
      <c r="A21" s="2" t="s">
        <v>118</v>
      </c>
      <c r="B21" s="35" t="s">
        <v>20</v>
      </c>
      <c r="C21" s="34" t="s">
        <v>109</v>
      </c>
      <c r="D21" s="23" t="s">
        <v>88</v>
      </c>
      <c r="E21" s="23" t="s">
        <v>79</v>
      </c>
      <c r="F21" s="34" t="s">
        <v>2</v>
      </c>
      <c r="G21" s="34"/>
      <c r="H21" s="2">
        <v>350</v>
      </c>
      <c r="I21" s="2">
        <v>230</v>
      </c>
      <c r="J21" s="34"/>
      <c r="K21" s="2">
        <v>350</v>
      </c>
      <c r="L21" s="2">
        <v>230</v>
      </c>
      <c r="M21" s="34"/>
      <c r="N21" s="7">
        <v>350</v>
      </c>
      <c r="O21" s="7">
        <v>230</v>
      </c>
      <c r="P21" s="34"/>
      <c r="Q21" s="1">
        <v>350</v>
      </c>
      <c r="R21" s="1">
        <v>230</v>
      </c>
      <c r="S21" s="2"/>
      <c r="V21" s="11"/>
    </row>
    <row r="22" spans="1:22" s="1" customFormat="1" x14ac:dyDescent="0.25">
      <c r="A22" s="2" t="s">
        <v>118</v>
      </c>
      <c r="B22" s="35" t="s">
        <v>21</v>
      </c>
      <c r="C22" s="34" t="s">
        <v>109</v>
      </c>
      <c r="D22" s="23" t="s">
        <v>90</v>
      </c>
      <c r="E22" s="23" t="s">
        <v>79</v>
      </c>
      <c r="F22" s="34" t="s">
        <v>2</v>
      </c>
      <c r="G22" s="34"/>
      <c r="H22" s="2">
        <v>350</v>
      </c>
      <c r="I22" s="2">
        <v>230</v>
      </c>
      <c r="J22" s="34"/>
      <c r="K22" s="2">
        <v>350</v>
      </c>
      <c r="L22" s="2">
        <v>230</v>
      </c>
      <c r="M22" s="34"/>
      <c r="N22" s="7">
        <v>350</v>
      </c>
      <c r="O22" s="7">
        <v>230</v>
      </c>
      <c r="P22" s="34"/>
      <c r="Q22" s="1">
        <v>350</v>
      </c>
      <c r="R22" s="1">
        <v>230</v>
      </c>
      <c r="S22" s="2"/>
      <c r="V22" s="11"/>
    </row>
    <row r="23" spans="1:22" s="1" customFormat="1" x14ac:dyDescent="0.25">
      <c r="A23" s="2" t="s">
        <v>117</v>
      </c>
      <c r="B23" s="35" t="s">
        <v>22</v>
      </c>
      <c r="C23" s="34"/>
      <c r="D23" s="23" t="s">
        <v>88</v>
      </c>
      <c r="E23" s="45"/>
      <c r="F23" s="45"/>
      <c r="G23" s="34"/>
      <c r="H23" s="2">
        <v>350</v>
      </c>
      <c r="I23" s="2">
        <v>230</v>
      </c>
      <c r="J23" s="34"/>
      <c r="K23" s="2">
        <v>350</v>
      </c>
      <c r="L23" s="2">
        <v>230</v>
      </c>
      <c r="M23" s="34"/>
      <c r="N23" s="1">
        <v>350</v>
      </c>
      <c r="O23" s="1">
        <v>230</v>
      </c>
      <c r="P23" s="34"/>
      <c r="Q23" s="1">
        <v>350</v>
      </c>
      <c r="R23" s="1">
        <v>230</v>
      </c>
      <c r="S23" s="2"/>
      <c r="T23" s="46" t="s">
        <v>111</v>
      </c>
      <c r="U23" s="46"/>
      <c r="V23" s="11"/>
    </row>
    <row r="24" spans="1:22" s="1" customFormat="1" x14ac:dyDescent="0.25">
      <c r="A24" s="2" t="s">
        <v>116</v>
      </c>
      <c r="B24" s="35" t="s">
        <v>23</v>
      </c>
      <c r="C24" s="34" t="s">
        <v>85</v>
      </c>
      <c r="D24" s="23" t="s">
        <v>87</v>
      </c>
      <c r="E24" s="23" t="s">
        <v>79</v>
      </c>
      <c r="F24" s="34" t="s">
        <v>94</v>
      </c>
      <c r="G24" s="34"/>
      <c r="H24" s="2">
        <v>1370</v>
      </c>
      <c r="I24" s="2">
        <v>230</v>
      </c>
      <c r="J24" s="34"/>
      <c r="K24" s="2">
        <v>350</v>
      </c>
      <c r="L24" s="2">
        <v>230</v>
      </c>
      <c r="M24" s="34"/>
      <c r="N24" s="7">
        <v>910</v>
      </c>
      <c r="O24" s="7">
        <v>230</v>
      </c>
      <c r="P24" s="34"/>
      <c r="Q24" s="1">
        <v>1580</v>
      </c>
      <c r="R24" s="1">
        <v>830</v>
      </c>
      <c r="S24" s="2"/>
      <c r="V24" s="11"/>
    </row>
    <row r="25" spans="1:22" s="1" customFormat="1" x14ac:dyDescent="0.25">
      <c r="A25" s="2" t="s">
        <v>115</v>
      </c>
      <c r="B25" s="35" t="s">
        <v>24</v>
      </c>
      <c r="C25" s="34"/>
      <c r="D25" s="23" t="s">
        <v>87</v>
      </c>
      <c r="E25" s="45"/>
      <c r="F25" s="45"/>
      <c r="G25" s="34"/>
      <c r="H25" s="2">
        <v>1370</v>
      </c>
      <c r="I25" s="2">
        <v>230</v>
      </c>
      <c r="J25" s="34"/>
      <c r="K25" s="2">
        <v>350</v>
      </c>
      <c r="L25" s="2">
        <v>230</v>
      </c>
      <c r="M25" s="34"/>
      <c r="N25" s="1">
        <v>910</v>
      </c>
      <c r="O25" s="1">
        <v>230</v>
      </c>
      <c r="P25" s="34"/>
      <c r="Q25" s="1">
        <v>1580</v>
      </c>
      <c r="R25" s="1">
        <v>830</v>
      </c>
      <c r="S25" s="2"/>
      <c r="T25" s="46" t="s">
        <v>112</v>
      </c>
      <c r="U25" s="46"/>
      <c r="V25" s="11"/>
    </row>
    <row r="26" spans="1:22" s="1" customFormat="1" x14ac:dyDescent="0.25">
      <c r="A26" s="2" t="s">
        <v>114</v>
      </c>
      <c r="B26" s="35" t="s">
        <v>25</v>
      </c>
      <c r="C26" s="34" t="s">
        <v>85</v>
      </c>
      <c r="D26" s="23" t="s">
        <v>89</v>
      </c>
      <c r="E26" s="23" t="s">
        <v>79</v>
      </c>
      <c r="F26" s="34" t="s">
        <v>97</v>
      </c>
      <c r="G26" s="34"/>
      <c r="H26" s="2">
        <v>1000</v>
      </c>
      <c r="I26" s="2">
        <v>230</v>
      </c>
      <c r="J26" s="34"/>
      <c r="K26" s="2">
        <v>350</v>
      </c>
      <c r="L26" s="2">
        <v>230</v>
      </c>
      <c r="M26" s="34"/>
      <c r="N26" s="7">
        <v>350</v>
      </c>
      <c r="O26" s="7">
        <v>230</v>
      </c>
      <c r="P26" s="34"/>
      <c r="Q26" s="1">
        <v>350</v>
      </c>
      <c r="R26" s="1">
        <v>230</v>
      </c>
      <c r="S26" s="2"/>
      <c r="V26" s="11"/>
    </row>
    <row r="27" spans="1:22" s="1" customFormat="1" x14ac:dyDescent="0.25">
      <c r="A27" s="2" t="s">
        <v>114</v>
      </c>
      <c r="B27" s="35" t="s">
        <v>26</v>
      </c>
      <c r="C27" s="34" t="s">
        <v>85</v>
      </c>
      <c r="D27" s="23" t="s">
        <v>89</v>
      </c>
      <c r="E27" s="45"/>
      <c r="F27" s="45"/>
      <c r="G27" s="34"/>
      <c r="H27" s="2">
        <v>1000</v>
      </c>
      <c r="I27" s="2">
        <v>230</v>
      </c>
      <c r="J27" s="34"/>
      <c r="K27" s="2">
        <v>350</v>
      </c>
      <c r="L27" s="2">
        <v>230</v>
      </c>
      <c r="M27" s="34"/>
      <c r="N27" s="7">
        <v>350</v>
      </c>
      <c r="O27" s="7">
        <v>230</v>
      </c>
      <c r="P27" s="34"/>
      <c r="Q27" s="1">
        <v>350</v>
      </c>
      <c r="R27" s="1">
        <v>230</v>
      </c>
      <c r="S27" s="2"/>
      <c r="T27" s="46" t="s">
        <v>129</v>
      </c>
      <c r="U27" s="46"/>
      <c r="V27" s="11"/>
    </row>
    <row r="28" spans="1:22" s="1" customFormat="1" x14ac:dyDescent="0.25">
      <c r="A28" s="2" t="s">
        <v>113</v>
      </c>
      <c r="B28" s="35" t="s">
        <v>27</v>
      </c>
      <c r="C28" s="34" t="s">
        <v>85</v>
      </c>
      <c r="D28" s="23" t="s">
        <v>88</v>
      </c>
      <c r="E28" s="23" t="s">
        <v>79</v>
      </c>
      <c r="F28" s="34" t="s">
        <v>97</v>
      </c>
      <c r="G28" s="34"/>
      <c r="H28" s="2">
        <v>1160</v>
      </c>
      <c r="I28" s="2">
        <v>230</v>
      </c>
      <c r="J28" s="34"/>
      <c r="K28" s="2">
        <v>350</v>
      </c>
      <c r="L28" s="2">
        <v>230</v>
      </c>
      <c r="M28" s="34"/>
      <c r="N28" s="7">
        <v>665</v>
      </c>
      <c r="O28" s="7">
        <v>230</v>
      </c>
      <c r="P28" s="34"/>
      <c r="Q28" s="1">
        <v>1330</v>
      </c>
      <c r="R28" s="1">
        <v>330</v>
      </c>
      <c r="S28" s="2"/>
      <c r="V28" s="11"/>
    </row>
    <row r="29" spans="1:22" s="1" customFormat="1" x14ac:dyDescent="0.25">
      <c r="A29" s="2" t="s">
        <v>126</v>
      </c>
      <c r="B29" s="35" t="s">
        <v>28</v>
      </c>
      <c r="C29" s="34" t="s">
        <v>109</v>
      </c>
      <c r="D29" s="23" t="s">
        <v>127</v>
      </c>
      <c r="E29" s="23" t="s">
        <v>79</v>
      </c>
      <c r="F29" s="34" t="s">
        <v>83</v>
      </c>
      <c r="G29" s="34"/>
      <c r="H29" s="2">
        <v>350</v>
      </c>
      <c r="I29" s="2">
        <v>230</v>
      </c>
      <c r="J29" s="34"/>
      <c r="K29" s="2">
        <v>350</v>
      </c>
      <c r="L29" s="2">
        <v>230</v>
      </c>
      <c r="M29" s="34"/>
      <c r="N29" s="7">
        <v>350</v>
      </c>
      <c r="O29" s="7">
        <v>230</v>
      </c>
      <c r="P29" s="34"/>
      <c r="Q29" s="1">
        <v>350</v>
      </c>
      <c r="R29" s="1">
        <v>230</v>
      </c>
      <c r="S29" s="2"/>
      <c r="V29" s="11"/>
    </row>
    <row r="30" spans="1:22" s="1" customFormat="1" x14ac:dyDescent="0.25">
      <c r="A30" s="2" t="s">
        <v>128</v>
      </c>
      <c r="B30" s="35" t="s">
        <v>29</v>
      </c>
      <c r="C30" s="34" t="s">
        <v>85</v>
      </c>
      <c r="D30" s="23" t="s">
        <v>87</v>
      </c>
      <c r="E30" s="23" t="s">
        <v>79</v>
      </c>
      <c r="F30" s="34" t="s">
        <v>97</v>
      </c>
      <c r="G30" s="34"/>
      <c r="H30" s="2">
        <v>1940</v>
      </c>
      <c r="I30" s="2">
        <v>230</v>
      </c>
      <c r="J30" s="34"/>
      <c r="K30" s="2">
        <v>740</v>
      </c>
      <c r="L30" s="2">
        <v>230</v>
      </c>
      <c r="M30" s="34"/>
      <c r="N30" s="7">
        <v>1575</v>
      </c>
      <c r="O30" s="7">
        <v>230</v>
      </c>
      <c r="P30" s="34"/>
      <c r="Q30" s="1">
        <v>2330</v>
      </c>
      <c r="R30" s="1">
        <v>1330</v>
      </c>
      <c r="S30" s="2"/>
      <c r="V30" s="11"/>
    </row>
    <row r="31" spans="1:22" s="1" customFormat="1" x14ac:dyDescent="0.25">
      <c r="A31" s="2" t="s">
        <v>128</v>
      </c>
      <c r="B31" s="35" t="s">
        <v>30</v>
      </c>
      <c r="C31" s="34" t="s">
        <v>85</v>
      </c>
      <c r="D31" s="23" t="s">
        <v>88</v>
      </c>
      <c r="E31" s="23" t="s">
        <v>79</v>
      </c>
      <c r="F31" s="34" t="s">
        <v>97</v>
      </c>
      <c r="G31" s="34"/>
      <c r="H31" s="2">
        <v>1820</v>
      </c>
      <c r="I31" s="2">
        <v>230</v>
      </c>
      <c r="J31" s="34"/>
      <c r="K31" s="2">
        <v>570</v>
      </c>
      <c r="L31" s="2">
        <v>230</v>
      </c>
      <c r="M31" s="34"/>
      <c r="N31" s="7">
        <v>1390</v>
      </c>
      <c r="O31" s="7">
        <v>230</v>
      </c>
      <c r="P31" s="34"/>
      <c r="Q31" s="1">
        <v>2170</v>
      </c>
      <c r="R31" s="1">
        <v>1170</v>
      </c>
      <c r="S31" s="2"/>
      <c r="V31" s="11"/>
    </row>
    <row r="32" spans="1:22" s="1" customFormat="1" x14ac:dyDescent="0.25">
      <c r="A32" s="2" t="s">
        <v>130</v>
      </c>
      <c r="B32" s="35" t="s">
        <v>31</v>
      </c>
      <c r="C32" s="34" t="s">
        <v>85</v>
      </c>
      <c r="D32" s="23" t="s">
        <v>100</v>
      </c>
      <c r="E32" s="46"/>
      <c r="F32" s="46"/>
      <c r="G32" s="34"/>
      <c r="H32" s="2">
        <v>350</v>
      </c>
      <c r="I32" s="2">
        <v>230</v>
      </c>
      <c r="J32" s="34"/>
      <c r="K32" s="2">
        <v>350</v>
      </c>
      <c r="L32" s="2">
        <v>230</v>
      </c>
      <c r="M32" s="34"/>
      <c r="N32" s="7">
        <v>350</v>
      </c>
      <c r="O32" s="7">
        <v>230</v>
      </c>
      <c r="P32" s="34"/>
      <c r="Q32" s="1">
        <v>350</v>
      </c>
      <c r="R32" s="1">
        <v>230</v>
      </c>
      <c r="S32" s="2"/>
      <c r="T32" s="46" t="s">
        <v>169</v>
      </c>
      <c r="U32" s="46"/>
      <c r="V32" s="11"/>
    </row>
    <row r="33" spans="1:22" s="1" customFormat="1" x14ac:dyDescent="0.25">
      <c r="A33" s="2" t="s">
        <v>131</v>
      </c>
      <c r="B33" s="35" t="s">
        <v>32</v>
      </c>
      <c r="C33" s="34" t="s">
        <v>85</v>
      </c>
      <c r="D33" s="23" t="s">
        <v>87</v>
      </c>
      <c r="E33" s="23" t="s">
        <v>79</v>
      </c>
      <c r="F33" s="34" t="s">
        <v>83</v>
      </c>
      <c r="G33" s="34"/>
      <c r="H33" s="2">
        <v>2680</v>
      </c>
      <c r="I33" s="2">
        <v>1680</v>
      </c>
      <c r="J33" s="34"/>
      <c r="K33" s="2">
        <v>1340</v>
      </c>
      <c r="L33" s="2">
        <v>340</v>
      </c>
      <c r="M33" s="34"/>
      <c r="N33" s="7">
        <v>2310</v>
      </c>
      <c r="O33" s="7">
        <v>1310</v>
      </c>
      <c r="P33" s="34"/>
      <c r="Q33" s="1">
        <v>3070</v>
      </c>
      <c r="R33" s="1">
        <v>2570</v>
      </c>
      <c r="S33" s="2"/>
      <c r="V33" s="11"/>
    </row>
    <row r="34" spans="1:22" s="1" customFormat="1" x14ac:dyDescent="0.25">
      <c r="A34" s="2" t="s">
        <v>131</v>
      </c>
      <c r="B34" s="35" t="s">
        <v>33</v>
      </c>
      <c r="C34" s="34" t="s">
        <v>85</v>
      </c>
      <c r="D34" s="23" t="s">
        <v>88</v>
      </c>
      <c r="E34" s="23" t="s">
        <v>79</v>
      </c>
      <c r="F34" s="34" t="s">
        <v>83</v>
      </c>
      <c r="G34" s="34"/>
      <c r="H34" s="2">
        <v>2390</v>
      </c>
      <c r="I34" s="2">
        <v>1390</v>
      </c>
      <c r="J34" s="34"/>
      <c r="K34" s="2">
        <v>1090</v>
      </c>
      <c r="L34" s="2">
        <v>230</v>
      </c>
      <c r="M34" s="34"/>
      <c r="N34" s="7">
        <v>2020</v>
      </c>
      <c r="O34" s="7">
        <v>1020</v>
      </c>
      <c r="P34" s="34"/>
      <c r="Q34" s="1">
        <v>2800</v>
      </c>
      <c r="R34" s="1">
        <v>2300</v>
      </c>
      <c r="S34" s="2"/>
      <c r="V34" s="11"/>
    </row>
    <row r="35" spans="1:22" s="1" customFormat="1" x14ac:dyDescent="0.25">
      <c r="A35" s="2" t="s">
        <v>131</v>
      </c>
      <c r="B35" s="35" t="s">
        <v>34</v>
      </c>
      <c r="C35" s="34" t="s">
        <v>85</v>
      </c>
      <c r="D35" s="23" t="s">
        <v>89</v>
      </c>
      <c r="E35" s="23" t="s">
        <v>79</v>
      </c>
      <c r="F35" s="34" t="s">
        <v>83</v>
      </c>
      <c r="G35" s="34"/>
      <c r="H35" s="2">
        <v>2230</v>
      </c>
      <c r="I35" s="2">
        <v>1230</v>
      </c>
      <c r="J35" s="34"/>
      <c r="K35" s="2">
        <v>700</v>
      </c>
      <c r="L35" s="2">
        <v>230</v>
      </c>
      <c r="M35" s="34"/>
      <c r="N35" s="7">
        <v>1450</v>
      </c>
      <c r="O35" s="7">
        <v>450</v>
      </c>
      <c r="P35" s="34"/>
      <c r="Q35" s="1">
        <v>2210</v>
      </c>
      <c r="R35" s="1">
        <v>1710</v>
      </c>
      <c r="S35" s="2"/>
      <c r="V35" s="11" t="s">
        <v>75</v>
      </c>
    </row>
    <row r="36" spans="1:22" s="1" customFormat="1" x14ac:dyDescent="0.25">
      <c r="A36" s="2" t="s">
        <v>131</v>
      </c>
      <c r="B36" s="35" t="s">
        <v>35</v>
      </c>
      <c r="C36" s="34" t="s">
        <v>85</v>
      </c>
      <c r="D36" s="23" t="s">
        <v>90</v>
      </c>
      <c r="E36" s="23" t="s">
        <v>79</v>
      </c>
      <c r="F36" s="34" t="s">
        <v>83</v>
      </c>
      <c r="G36" s="34"/>
      <c r="H36" s="2">
        <v>1390</v>
      </c>
      <c r="I36" s="2">
        <v>390</v>
      </c>
      <c r="J36" s="34"/>
      <c r="K36" s="2">
        <v>350</v>
      </c>
      <c r="L36" s="2">
        <v>230</v>
      </c>
      <c r="M36" s="34"/>
      <c r="N36" s="7">
        <v>350</v>
      </c>
      <c r="O36" s="7">
        <v>230</v>
      </c>
      <c r="P36" s="34"/>
      <c r="Q36" s="1">
        <v>350</v>
      </c>
      <c r="R36" s="1">
        <v>230</v>
      </c>
      <c r="S36" s="2"/>
      <c r="V36" s="11" t="s">
        <v>75</v>
      </c>
    </row>
    <row r="37" spans="1:22" s="1" customFormat="1" x14ac:dyDescent="0.25">
      <c r="A37" s="2" t="s">
        <v>132</v>
      </c>
      <c r="B37" s="35" t="s">
        <v>36</v>
      </c>
      <c r="C37" s="34" t="s">
        <v>133</v>
      </c>
      <c r="D37" s="23" t="s">
        <v>135</v>
      </c>
      <c r="E37" s="23" t="s">
        <v>79</v>
      </c>
      <c r="F37" s="34" t="s">
        <v>83</v>
      </c>
      <c r="G37" s="34"/>
      <c r="H37" s="2">
        <v>1490</v>
      </c>
      <c r="I37" s="2">
        <v>490</v>
      </c>
      <c r="J37" s="34"/>
      <c r="K37" s="2">
        <v>410</v>
      </c>
      <c r="L37" s="2">
        <v>230</v>
      </c>
      <c r="M37" s="34"/>
      <c r="N37" s="7">
        <v>1025</v>
      </c>
      <c r="O37" s="7">
        <v>230</v>
      </c>
      <c r="P37" s="34"/>
      <c r="Q37" s="1">
        <v>1700</v>
      </c>
      <c r="R37" s="1">
        <v>1200</v>
      </c>
      <c r="S37" s="2"/>
      <c r="V37" s="11"/>
    </row>
    <row r="38" spans="1:22" s="1" customFormat="1" x14ac:dyDescent="0.25">
      <c r="A38" s="2" t="s">
        <v>132</v>
      </c>
      <c r="B38" s="35" t="s">
        <v>37</v>
      </c>
      <c r="C38" s="34" t="s">
        <v>133</v>
      </c>
      <c r="D38" s="23" t="s">
        <v>89</v>
      </c>
      <c r="E38" s="23" t="s">
        <v>79</v>
      </c>
      <c r="F38" s="34" t="s">
        <v>83</v>
      </c>
      <c r="G38" s="34"/>
      <c r="H38" s="2">
        <v>1050</v>
      </c>
      <c r="I38" s="2">
        <v>230</v>
      </c>
      <c r="J38" s="34"/>
      <c r="K38" s="2">
        <v>350</v>
      </c>
      <c r="L38" s="2">
        <v>230</v>
      </c>
      <c r="M38" s="34"/>
      <c r="N38" s="7">
        <v>530</v>
      </c>
      <c r="O38" s="7">
        <v>230</v>
      </c>
      <c r="P38" s="34"/>
      <c r="Q38" s="1">
        <v>1170</v>
      </c>
      <c r="R38" s="1">
        <v>670</v>
      </c>
      <c r="S38" s="2"/>
      <c r="V38" s="11"/>
    </row>
    <row r="39" spans="1:22" s="1" customFormat="1" x14ac:dyDescent="0.25">
      <c r="A39" s="2" t="s">
        <v>136</v>
      </c>
      <c r="B39" s="35" t="s">
        <v>38</v>
      </c>
      <c r="C39" s="34" t="s">
        <v>85</v>
      </c>
      <c r="D39" s="23" t="s">
        <v>87</v>
      </c>
      <c r="E39" s="23" t="s">
        <v>79</v>
      </c>
      <c r="F39" s="34" t="s">
        <v>94</v>
      </c>
      <c r="G39" s="34"/>
      <c r="H39" s="2">
        <v>1540</v>
      </c>
      <c r="I39" s="2">
        <v>230</v>
      </c>
      <c r="J39" s="34"/>
      <c r="K39" s="2">
        <v>410</v>
      </c>
      <c r="L39" s="2">
        <v>230</v>
      </c>
      <c r="M39" s="34"/>
      <c r="N39" s="7">
        <v>1095</v>
      </c>
      <c r="O39" s="7">
        <v>230</v>
      </c>
      <c r="P39" s="34"/>
      <c r="Q39" s="1">
        <v>1820</v>
      </c>
      <c r="R39" s="1">
        <v>820</v>
      </c>
      <c r="S39" s="2"/>
      <c r="V39" s="11"/>
    </row>
    <row r="40" spans="1:22" s="1" customFormat="1" x14ac:dyDescent="0.25">
      <c r="A40" s="2" t="s">
        <v>137</v>
      </c>
      <c r="B40" s="35" t="s">
        <v>39</v>
      </c>
      <c r="C40" s="34" t="s">
        <v>85</v>
      </c>
      <c r="D40" s="23" t="s">
        <v>87</v>
      </c>
      <c r="E40" s="23" t="s">
        <v>79</v>
      </c>
      <c r="F40" s="34" t="s">
        <v>97</v>
      </c>
      <c r="G40" s="34"/>
      <c r="H40" s="2">
        <v>350</v>
      </c>
      <c r="I40" s="2">
        <v>230</v>
      </c>
      <c r="J40" s="34"/>
      <c r="K40" s="2">
        <v>350</v>
      </c>
      <c r="L40" s="2">
        <v>230</v>
      </c>
      <c r="M40" s="34"/>
      <c r="N40" s="7">
        <v>350</v>
      </c>
      <c r="O40" s="7">
        <v>230</v>
      </c>
      <c r="P40" s="34"/>
      <c r="Q40" s="1">
        <v>350</v>
      </c>
      <c r="R40" s="1">
        <v>230</v>
      </c>
      <c r="S40" s="2"/>
      <c r="V40" s="11" t="s">
        <v>77</v>
      </c>
    </row>
    <row r="41" spans="1:22" s="1" customFormat="1" x14ac:dyDescent="0.25">
      <c r="A41" s="2" t="s">
        <v>137</v>
      </c>
      <c r="B41" s="35" t="s">
        <v>40</v>
      </c>
      <c r="C41" s="34" t="s">
        <v>85</v>
      </c>
      <c r="D41" s="23" t="s">
        <v>88</v>
      </c>
      <c r="E41" s="23" t="s">
        <v>79</v>
      </c>
      <c r="F41" s="34" t="s">
        <v>97</v>
      </c>
      <c r="G41" s="34"/>
      <c r="H41" s="2">
        <v>350</v>
      </c>
      <c r="I41" s="2">
        <v>230</v>
      </c>
      <c r="J41" s="34"/>
      <c r="K41" s="2">
        <v>350</v>
      </c>
      <c r="L41" s="2">
        <v>230</v>
      </c>
      <c r="M41" s="34"/>
      <c r="N41" s="7">
        <v>350</v>
      </c>
      <c r="O41" s="7">
        <v>230</v>
      </c>
      <c r="P41" s="34"/>
      <c r="Q41" s="1">
        <v>350</v>
      </c>
      <c r="R41" s="1">
        <v>230</v>
      </c>
      <c r="S41" s="2"/>
      <c r="V41" s="11"/>
    </row>
    <row r="42" spans="1:22" s="1" customFormat="1" x14ac:dyDescent="0.25">
      <c r="A42" s="2" t="s">
        <v>138</v>
      </c>
      <c r="B42" s="35" t="s">
        <v>42</v>
      </c>
      <c r="C42" s="34" t="s">
        <v>109</v>
      </c>
      <c r="D42" s="23" t="s">
        <v>87</v>
      </c>
      <c r="E42" s="23" t="s">
        <v>79</v>
      </c>
      <c r="F42" s="34" t="s">
        <v>94</v>
      </c>
      <c r="G42" s="34"/>
      <c r="H42" s="2">
        <v>350</v>
      </c>
      <c r="I42" s="2">
        <v>230</v>
      </c>
      <c r="J42" s="34"/>
      <c r="K42" s="2">
        <v>350</v>
      </c>
      <c r="L42" s="2">
        <v>230</v>
      </c>
      <c r="M42" s="34"/>
      <c r="N42" s="7">
        <v>350</v>
      </c>
      <c r="O42" s="7">
        <v>230</v>
      </c>
      <c r="P42" s="34"/>
      <c r="Q42" s="1">
        <v>350</v>
      </c>
      <c r="R42" s="1">
        <v>230</v>
      </c>
      <c r="S42" s="2"/>
      <c r="V42" s="11"/>
    </row>
    <row r="43" spans="1:22" s="1" customFormat="1" x14ac:dyDescent="0.25">
      <c r="A43" s="2" t="s">
        <v>139</v>
      </c>
      <c r="B43" s="35" t="s">
        <v>43</v>
      </c>
      <c r="C43" s="34" t="s">
        <v>85</v>
      </c>
      <c r="D43" s="23" t="s">
        <v>87</v>
      </c>
      <c r="E43" s="23" t="s">
        <v>79</v>
      </c>
      <c r="F43" s="34" t="s">
        <v>94</v>
      </c>
      <c r="G43" s="34"/>
      <c r="H43" s="2">
        <v>1090</v>
      </c>
      <c r="I43" s="2">
        <v>230</v>
      </c>
      <c r="J43" s="34"/>
      <c r="K43" s="2">
        <v>350</v>
      </c>
      <c r="L43" s="2">
        <v>230</v>
      </c>
      <c r="M43" s="34"/>
      <c r="N43" s="7">
        <v>605</v>
      </c>
      <c r="O43" s="7">
        <v>230</v>
      </c>
      <c r="P43" s="34"/>
      <c r="Q43" s="1">
        <v>1320</v>
      </c>
      <c r="R43" s="1">
        <v>570</v>
      </c>
      <c r="S43" s="2"/>
      <c r="V43" s="11"/>
    </row>
    <row r="44" spans="1:22" s="1" customFormat="1" x14ac:dyDescent="0.25">
      <c r="A44" s="2" t="s">
        <v>140</v>
      </c>
      <c r="B44" s="35" t="s">
        <v>44</v>
      </c>
      <c r="C44" s="34" t="s">
        <v>85</v>
      </c>
      <c r="D44" s="23" t="s">
        <v>87</v>
      </c>
      <c r="E44" s="23" t="s">
        <v>79</v>
      </c>
      <c r="F44" s="34" t="s">
        <v>97</v>
      </c>
      <c r="G44" s="34"/>
      <c r="H44" s="2">
        <v>1150</v>
      </c>
      <c r="I44" s="2">
        <v>230</v>
      </c>
      <c r="J44" s="34"/>
      <c r="K44" s="2">
        <v>350</v>
      </c>
      <c r="L44" s="2">
        <v>230</v>
      </c>
      <c r="M44" s="34"/>
      <c r="N44" s="7">
        <v>695</v>
      </c>
      <c r="O44" s="7">
        <v>230</v>
      </c>
      <c r="P44" s="34"/>
      <c r="Q44" s="1">
        <v>1420</v>
      </c>
      <c r="R44" s="1">
        <v>420</v>
      </c>
      <c r="S44" s="2"/>
      <c r="V44" s="11"/>
    </row>
    <row r="45" spans="1:22" s="1" customFormat="1" x14ac:dyDescent="0.25">
      <c r="A45" s="2" t="s">
        <v>140</v>
      </c>
      <c r="B45" s="35" t="s">
        <v>45</v>
      </c>
      <c r="C45" s="34" t="s">
        <v>85</v>
      </c>
      <c r="D45" s="23" t="s">
        <v>88</v>
      </c>
      <c r="E45" s="23" t="s">
        <v>79</v>
      </c>
      <c r="F45" s="34" t="s">
        <v>97</v>
      </c>
      <c r="G45" s="34"/>
      <c r="H45" s="2">
        <v>1000</v>
      </c>
      <c r="I45" s="2">
        <v>230</v>
      </c>
      <c r="J45" s="34"/>
      <c r="K45" s="2">
        <v>350</v>
      </c>
      <c r="L45" s="2">
        <v>230</v>
      </c>
      <c r="M45" s="34"/>
      <c r="N45" s="7">
        <v>525</v>
      </c>
      <c r="O45" s="7">
        <v>230</v>
      </c>
      <c r="P45" s="34"/>
      <c r="Q45" s="1">
        <v>1230</v>
      </c>
      <c r="R45" s="1">
        <v>230</v>
      </c>
      <c r="S45" s="2"/>
      <c r="V45" s="11"/>
    </row>
    <row r="46" spans="1:22" s="1" customFormat="1" x14ac:dyDescent="0.25">
      <c r="A46" s="2" t="s">
        <v>141</v>
      </c>
      <c r="B46" s="35" t="s">
        <v>46</v>
      </c>
      <c r="C46" s="34" t="s">
        <v>85</v>
      </c>
      <c r="D46" s="23" t="s">
        <v>87</v>
      </c>
      <c r="E46" s="23" t="s">
        <v>79</v>
      </c>
      <c r="F46" s="23" t="s">
        <v>97</v>
      </c>
      <c r="G46" s="34"/>
      <c r="H46" s="2">
        <v>1680</v>
      </c>
      <c r="I46" s="2">
        <v>230</v>
      </c>
      <c r="J46" s="34"/>
      <c r="K46" s="2">
        <v>460</v>
      </c>
      <c r="L46" s="2">
        <v>230</v>
      </c>
      <c r="M46" s="34"/>
      <c r="N46" s="7">
        <v>1280</v>
      </c>
      <c r="O46" s="7">
        <v>230</v>
      </c>
      <c r="P46" s="34"/>
      <c r="Q46" s="1">
        <v>2080</v>
      </c>
      <c r="R46" s="1">
        <v>1080</v>
      </c>
      <c r="S46" s="2"/>
      <c r="T46" s="1" t="s">
        <v>177</v>
      </c>
      <c r="V46" s="11" t="s">
        <v>77</v>
      </c>
    </row>
    <row r="47" spans="1:22" s="1" customFormat="1" x14ac:dyDescent="0.25">
      <c r="A47" s="2" t="s">
        <v>142</v>
      </c>
      <c r="B47" s="35" t="s">
        <v>47</v>
      </c>
      <c r="C47" s="34" t="s">
        <v>178</v>
      </c>
      <c r="D47" s="23" t="s">
        <v>87</v>
      </c>
      <c r="E47" s="23" t="s">
        <v>79</v>
      </c>
      <c r="F47" s="23" t="s">
        <v>83</v>
      </c>
      <c r="G47" s="34"/>
      <c r="H47" s="2">
        <v>1960</v>
      </c>
      <c r="I47" s="2">
        <v>960</v>
      </c>
      <c r="J47" s="34"/>
      <c r="K47" s="2">
        <v>690</v>
      </c>
      <c r="L47" s="2">
        <v>230</v>
      </c>
      <c r="M47" s="34"/>
      <c r="N47" s="7">
        <v>1645</v>
      </c>
      <c r="O47" s="7">
        <v>645</v>
      </c>
      <c r="P47" s="34"/>
      <c r="Q47" s="1">
        <v>2540</v>
      </c>
      <c r="R47" s="1">
        <v>2040</v>
      </c>
      <c r="S47" s="2"/>
      <c r="T47" s="1" t="s">
        <v>177</v>
      </c>
      <c r="V47" s="11" t="s">
        <v>77</v>
      </c>
    </row>
    <row r="48" spans="1:22" s="1" customFormat="1" x14ac:dyDescent="0.25">
      <c r="A48" s="2" t="s">
        <v>143</v>
      </c>
      <c r="B48" s="35" t="s">
        <v>49</v>
      </c>
      <c r="C48" s="34" t="s">
        <v>144</v>
      </c>
      <c r="D48" s="23" t="s">
        <v>89</v>
      </c>
      <c r="E48" s="23" t="s">
        <v>79</v>
      </c>
      <c r="F48" s="34" t="s">
        <v>2</v>
      </c>
      <c r="G48" s="34"/>
      <c r="H48" s="2">
        <v>350</v>
      </c>
      <c r="I48" s="2">
        <v>230</v>
      </c>
      <c r="J48" s="34"/>
      <c r="K48" s="2">
        <v>350</v>
      </c>
      <c r="L48" s="2">
        <v>230</v>
      </c>
      <c r="M48" s="34"/>
      <c r="N48" s="7">
        <v>350</v>
      </c>
      <c r="O48" s="7">
        <v>230</v>
      </c>
      <c r="P48" s="34"/>
      <c r="Q48" s="1">
        <v>350</v>
      </c>
      <c r="R48" s="1">
        <v>230</v>
      </c>
      <c r="S48" s="2"/>
      <c r="V48" s="11"/>
    </row>
    <row r="49" spans="1:22" s="1" customFormat="1" x14ac:dyDescent="0.25">
      <c r="A49" s="2" t="s">
        <v>146</v>
      </c>
      <c r="B49" s="35" t="s">
        <v>50</v>
      </c>
      <c r="C49" s="34" t="s">
        <v>133</v>
      </c>
      <c r="D49" s="23" t="s">
        <v>87</v>
      </c>
      <c r="E49" s="23" t="s">
        <v>79</v>
      </c>
      <c r="F49" s="34" t="s">
        <v>97</v>
      </c>
      <c r="G49" s="34"/>
      <c r="H49" s="2">
        <v>1880</v>
      </c>
      <c r="I49" s="2">
        <v>230</v>
      </c>
      <c r="J49" s="34"/>
      <c r="K49" s="2">
        <v>660</v>
      </c>
      <c r="L49" s="2">
        <v>230</v>
      </c>
      <c r="M49" s="34"/>
      <c r="N49" s="7">
        <v>1405</v>
      </c>
      <c r="O49" s="7">
        <v>230</v>
      </c>
      <c r="P49" s="34"/>
      <c r="Q49" s="1">
        <v>2140</v>
      </c>
      <c r="R49" s="1">
        <v>1140</v>
      </c>
      <c r="S49" s="2"/>
      <c r="V49" s="11"/>
    </row>
    <row r="50" spans="1:22" s="1" customFormat="1" x14ac:dyDescent="0.25">
      <c r="A50" s="2" t="s">
        <v>147</v>
      </c>
      <c r="B50" s="35" t="s">
        <v>51</v>
      </c>
      <c r="C50" s="34" t="s">
        <v>85</v>
      </c>
      <c r="D50" s="23" t="s">
        <v>89</v>
      </c>
      <c r="E50" s="23" t="s">
        <v>91</v>
      </c>
      <c r="F50" s="34" t="s">
        <v>83</v>
      </c>
      <c r="G50" s="34"/>
      <c r="H50" s="2">
        <v>1060</v>
      </c>
      <c r="I50" s="2">
        <v>230</v>
      </c>
      <c r="J50" s="34"/>
      <c r="K50" s="2">
        <v>350</v>
      </c>
      <c r="L50" s="2">
        <v>230</v>
      </c>
      <c r="M50" s="34"/>
      <c r="N50" s="7">
        <v>555</v>
      </c>
      <c r="O50" s="7">
        <v>230</v>
      </c>
      <c r="P50" s="34"/>
      <c r="Q50" s="1">
        <v>1320</v>
      </c>
      <c r="R50" s="1">
        <v>820</v>
      </c>
      <c r="S50" s="2"/>
      <c r="V50" s="11"/>
    </row>
    <row r="51" spans="1:22" s="1" customFormat="1" x14ac:dyDescent="0.25">
      <c r="A51" s="2" t="s">
        <v>147</v>
      </c>
      <c r="B51" s="35" t="s">
        <v>52</v>
      </c>
      <c r="C51" s="34" t="s">
        <v>85</v>
      </c>
      <c r="D51" s="23" t="s">
        <v>90</v>
      </c>
      <c r="E51" s="23" t="s">
        <v>79</v>
      </c>
      <c r="F51" s="34" t="s">
        <v>83</v>
      </c>
      <c r="G51" s="34"/>
      <c r="H51" s="2">
        <v>350</v>
      </c>
      <c r="I51" s="2">
        <v>230</v>
      </c>
      <c r="J51" s="34"/>
      <c r="K51" s="2">
        <v>350</v>
      </c>
      <c r="L51" s="2">
        <v>230</v>
      </c>
      <c r="M51" s="34"/>
      <c r="N51" s="7">
        <v>350</v>
      </c>
      <c r="O51" s="7">
        <v>230</v>
      </c>
      <c r="P51" s="34"/>
      <c r="Q51" s="1">
        <v>350</v>
      </c>
      <c r="R51" s="1">
        <v>230</v>
      </c>
      <c r="S51" s="2"/>
      <c r="V51" s="11"/>
    </row>
    <row r="52" spans="1:22" s="1" customFormat="1" x14ac:dyDescent="0.25">
      <c r="A52" s="2" t="s">
        <v>148</v>
      </c>
      <c r="B52" s="35" t="s">
        <v>53</v>
      </c>
      <c r="C52" s="49" t="s">
        <v>169</v>
      </c>
      <c r="D52" s="49"/>
      <c r="E52" s="49"/>
      <c r="F52" s="49"/>
      <c r="G52" s="34"/>
      <c r="H52" s="2">
        <v>350</v>
      </c>
      <c r="I52" s="2">
        <v>230</v>
      </c>
      <c r="J52" s="34"/>
      <c r="K52" s="2">
        <v>350</v>
      </c>
      <c r="L52" s="2">
        <v>230</v>
      </c>
      <c r="M52" s="34"/>
      <c r="N52" s="1">
        <v>350</v>
      </c>
      <c r="O52" s="1">
        <v>230</v>
      </c>
      <c r="P52" s="34"/>
      <c r="Q52" s="1">
        <v>350</v>
      </c>
      <c r="R52" s="1">
        <v>230</v>
      </c>
      <c r="S52" s="2"/>
      <c r="V52" s="11"/>
    </row>
    <row r="53" spans="1:22" s="1" customFormat="1" x14ac:dyDescent="0.25">
      <c r="A53" s="2" t="s">
        <v>149</v>
      </c>
      <c r="B53" s="35" t="s">
        <v>54</v>
      </c>
      <c r="C53" s="49" t="s">
        <v>169</v>
      </c>
      <c r="D53" s="49"/>
      <c r="E53" s="49"/>
      <c r="F53" s="49"/>
      <c r="G53" s="34"/>
      <c r="H53" s="2">
        <v>350</v>
      </c>
      <c r="I53" s="2">
        <v>230</v>
      </c>
      <c r="J53" s="34"/>
      <c r="K53" s="2">
        <v>350</v>
      </c>
      <c r="L53" s="2">
        <v>230</v>
      </c>
      <c r="M53" s="34"/>
      <c r="N53" s="1">
        <v>350</v>
      </c>
      <c r="O53" s="1">
        <v>230</v>
      </c>
      <c r="P53" s="34"/>
      <c r="Q53" s="1">
        <v>350</v>
      </c>
      <c r="R53" s="1">
        <v>230</v>
      </c>
      <c r="S53" s="2"/>
      <c r="V53" s="11"/>
    </row>
    <row r="54" spans="1:22" s="1" customFormat="1" x14ac:dyDescent="0.25">
      <c r="A54" s="2" t="s">
        <v>150</v>
      </c>
      <c r="B54" s="35" t="s">
        <v>55</v>
      </c>
      <c r="C54" s="34" t="s">
        <v>85</v>
      </c>
      <c r="D54" s="23" t="s">
        <v>87</v>
      </c>
      <c r="E54" s="23" t="s">
        <v>79</v>
      </c>
      <c r="F54" s="34" t="s">
        <v>97</v>
      </c>
      <c r="G54" s="34"/>
      <c r="H54" s="2">
        <v>1500</v>
      </c>
      <c r="I54" s="2">
        <v>230</v>
      </c>
      <c r="J54" s="34"/>
      <c r="K54" s="2">
        <v>350</v>
      </c>
      <c r="L54" s="2">
        <v>230</v>
      </c>
      <c r="M54" s="34"/>
      <c r="N54" s="7">
        <v>1010</v>
      </c>
      <c r="O54" s="7">
        <v>230</v>
      </c>
      <c r="P54" s="34"/>
      <c r="Q54" s="1">
        <v>1740</v>
      </c>
      <c r="R54" s="1">
        <v>740</v>
      </c>
      <c r="S54" s="2"/>
      <c r="V54" s="11"/>
    </row>
    <row r="55" spans="1:22" s="1" customFormat="1" x14ac:dyDescent="0.25">
      <c r="A55" s="2" t="s">
        <v>150</v>
      </c>
      <c r="B55" s="35" t="s">
        <v>56</v>
      </c>
      <c r="C55" s="34" t="s">
        <v>85</v>
      </c>
      <c r="D55" s="23" t="s">
        <v>88</v>
      </c>
      <c r="E55" s="23" t="s">
        <v>79</v>
      </c>
      <c r="F55" s="34" t="s">
        <v>97</v>
      </c>
      <c r="G55" s="34"/>
      <c r="H55" s="2">
        <v>1270</v>
      </c>
      <c r="I55" s="2">
        <v>230</v>
      </c>
      <c r="J55" s="34"/>
      <c r="K55" s="2">
        <v>350</v>
      </c>
      <c r="L55" s="2">
        <v>230</v>
      </c>
      <c r="M55" s="34"/>
      <c r="N55" s="7">
        <v>800</v>
      </c>
      <c r="O55" s="7">
        <v>230</v>
      </c>
      <c r="P55" s="34"/>
      <c r="Q55" s="1">
        <v>1470</v>
      </c>
      <c r="R55" s="1">
        <v>470</v>
      </c>
      <c r="S55" s="2"/>
      <c r="V55" s="11"/>
    </row>
    <row r="56" spans="1:22" s="1" customFormat="1" x14ac:dyDescent="0.25">
      <c r="A56" s="2" t="s">
        <v>150</v>
      </c>
      <c r="B56" s="35" t="s">
        <v>57</v>
      </c>
      <c r="C56" s="34" t="s">
        <v>85</v>
      </c>
      <c r="D56" s="23" t="s">
        <v>88</v>
      </c>
      <c r="E56" s="23" t="s">
        <v>91</v>
      </c>
      <c r="F56" s="23" t="s">
        <v>97</v>
      </c>
      <c r="G56" s="34"/>
      <c r="H56" s="2">
        <v>1020</v>
      </c>
      <c r="I56" s="2">
        <v>230</v>
      </c>
      <c r="J56" s="34"/>
      <c r="K56" s="2">
        <v>350</v>
      </c>
      <c r="L56" s="2">
        <v>230</v>
      </c>
      <c r="M56" s="34"/>
      <c r="N56" s="7">
        <v>535</v>
      </c>
      <c r="O56" s="7">
        <v>230</v>
      </c>
      <c r="P56" s="34"/>
      <c r="Q56" s="1">
        <v>1240</v>
      </c>
      <c r="R56" s="1">
        <v>240</v>
      </c>
      <c r="S56" s="2"/>
      <c r="T56" s="1" t="s">
        <v>175</v>
      </c>
      <c r="V56" s="11"/>
    </row>
    <row r="57" spans="1:22" s="1" customFormat="1" x14ac:dyDescent="0.25">
      <c r="A57" s="2" t="s">
        <v>151</v>
      </c>
      <c r="B57" s="35" t="s">
        <v>58</v>
      </c>
      <c r="C57" s="34" t="s">
        <v>85</v>
      </c>
      <c r="D57" s="23" t="s">
        <v>87</v>
      </c>
      <c r="E57" s="23" t="s">
        <v>79</v>
      </c>
      <c r="F57" s="34" t="s">
        <v>97</v>
      </c>
      <c r="G57" s="34"/>
      <c r="H57" s="2">
        <v>1470</v>
      </c>
      <c r="I57" s="2">
        <v>230</v>
      </c>
      <c r="J57" s="34"/>
      <c r="K57" s="2">
        <v>350</v>
      </c>
      <c r="L57" s="2">
        <v>230</v>
      </c>
      <c r="M57" s="34"/>
      <c r="N57" s="7">
        <v>870</v>
      </c>
      <c r="O57" s="7">
        <v>230</v>
      </c>
      <c r="P57" s="34"/>
      <c r="Q57" s="1">
        <v>1570</v>
      </c>
      <c r="R57" s="1">
        <v>570</v>
      </c>
      <c r="S57" s="2"/>
      <c r="V57" s="11"/>
    </row>
    <row r="58" spans="1:22" s="1" customFormat="1" x14ac:dyDescent="0.25">
      <c r="A58" s="2" t="s">
        <v>151</v>
      </c>
      <c r="B58" s="35" t="s">
        <v>59</v>
      </c>
      <c r="C58" s="34" t="s">
        <v>85</v>
      </c>
      <c r="D58" s="23" t="s">
        <v>88</v>
      </c>
      <c r="E58" s="23" t="s">
        <v>79</v>
      </c>
      <c r="F58" s="34" t="s">
        <v>97</v>
      </c>
      <c r="G58" s="34"/>
      <c r="H58" s="2">
        <v>1210</v>
      </c>
      <c r="I58" s="2">
        <v>230</v>
      </c>
      <c r="J58" s="34"/>
      <c r="K58" s="2">
        <v>350</v>
      </c>
      <c r="L58" s="2">
        <v>230</v>
      </c>
      <c r="M58" s="34"/>
      <c r="N58" s="7">
        <v>750</v>
      </c>
      <c r="O58" s="7">
        <v>230</v>
      </c>
      <c r="P58" s="34"/>
      <c r="Q58" s="1">
        <v>1480</v>
      </c>
      <c r="R58" s="1">
        <v>480</v>
      </c>
      <c r="S58" s="2"/>
      <c r="V58" s="11"/>
    </row>
    <row r="59" spans="1:22" s="1" customFormat="1" x14ac:dyDescent="0.25">
      <c r="A59" s="2" t="s">
        <v>152</v>
      </c>
      <c r="B59" s="35" t="s">
        <v>61</v>
      </c>
      <c r="C59" s="49" t="s">
        <v>169</v>
      </c>
      <c r="D59" s="49"/>
      <c r="E59" s="49"/>
      <c r="F59" s="49"/>
      <c r="G59" s="34"/>
      <c r="H59" s="2">
        <v>350</v>
      </c>
      <c r="I59" s="2">
        <v>230</v>
      </c>
      <c r="J59" s="34"/>
      <c r="K59" s="2">
        <v>350</v>
      </c>
      <c r="L59" s="2">
        <v>230</v>
      </c>
      <c r="M59" s="34"/>
      <c r="N59" s="1">
        <v>350</v>
      </c>
      <c r="O59" s="1">
        <v>230</v>
      </c>
      <c r="P59" s="34"/>
      <c r="Q59" s="1">
        <v>350</v>
      </c>
      <c r="R59" s="1">
        <v>230</v>
      </c>
      <c r="S59" s="2"/>
      <c r="V59" s="11"/>
    </row>
    <row r="60" spans="1:22" s="1" customFormat="1" x14ac:dyDescent="0.25">
      <c r="A60" s="2" t="s">
        <v>153</v>
      </c>
      <c r="B60" s="35" t="s">
        <v>62</v>
      </c>
      <c r="C60" s="34" t="s">
        <v>85</v>
      </c>
      <c r="D60" s="23" t="s">
        <v>87</v>
      </c>
      <c r="E60" s="23" t="s">
        <v>79</v>
      </c>
      <c r="F60" s="34" t="s">
        <v>94</v>
      </c>
      <c r="G60" s="34"/>
      <c r="H60" s="2">
        <v>1290</v>
      </c>
      <c r="I60" s="2">
        <v>230</v>
      </c>
      <c r="J60" s="34"/>
      <c r="K60" s="2">
        <v>350</v>
      </c>
      <c r="L60" s="2">
        <v>230</v>
      </c>
      <c r="M60" s="34"/>
      <c r="N60" s="7">
        <v>705</v>
      </c>
      <c r="O60" s="7">
        <v>230</v>
      </c>
      <c r="P60" s="34"/>
      <c r="Q60" s="1">
        <v>1420</v>
      </c>
      <c r="R60" s="1">
        <v>420</v>
      </c>
      <c r="S60" s="2"/>
      <c r="V60" s="11"/>
    </row>
    <row r="61" spans="1:22" s="1" customFormat="1" x14ac:dyDescent="0.25">
      <c r="A61" s="2" t="s">
        <v>154</v>
      </c>
      <c r="B61" s="35" t="s">
        <v>63</v>
      </c>
      <c r="C61" s="34" t="s">
        <v>85</v>
      </c>
      <c r="D61" s="23" t="s">
        <v>87</v>
      </c>
      <c r="E61" s="23" t="s">
        <v>79</v>
      </c>
      <c r="F61" s="34" t="s">
        <v>94</v>
      </c>
      <c r="G61" s="34"/>
      <c r="H61" s="2">
        <v>800</v>
      </c>
      <c r="I61" s="2">
        <v>230</v>
      </c>
      <c r="J61" s="34"/>
      <c r="K61" s="2">
        <v>350</v>
      </c>
      <c r="L61" s="2">
        <v>230</v>
      </c>
      <c r="M61" s="34"/>
      <c r="N61" s="7">
        <v>395</v>
      </c>
      <c r="O61" s="7">
        <v>230</v>
      </c>
      <c r="P61" s="34"/>
      <c r="Q61" s="1">
        <v>1130</v>
      </c>
      <c r="R61" s="1">
        <v>230</v>
      </c>
      <c r="S61" s="2"/>
      <c r="T61" s="1" t="s">
        <v>179</v>
      </c>
      <c r="V61" s="11"/>
    </row>
    <row r="62" spans="1:22" s="1" customFormat="1" x14ac:dyDescent="0.25">
      <c r="A62" s="2" t="s">
        <v>155</v>
      </c>
      <c r="B62" s="35" t="s">
        <v>64</v>
      </c>
      <c r="C62" s="34" t="s">
        <v>85</v>
      </c>
      <c r="D62" s="23" t="s">
        <v>89</v>
      </c>
      <c r="E62" s="23" t="s">
        <v>79</v>
      </c>
      <c r="F62" s="34" t="s">
        <v>83</v>
      </c>
      <c r="G62" s="34"/>
      <c r="H62" s="2">
        <v>350</v>
      </c>
      <c r="I62" s="2">
        <v>230</v>
      </c>
      <c r="J62" s="34"/>
      <c r="K62" s="2">
        <v>350</v>
      </c>
      <c r="L62" s="2">
        <v>230</v>
      </c>
      <c r="M62" s="34"/>
      <c r="N62" s="7">
        <v>350</v>
      </c>
      <c r="O62" s="7">
        <v>230</v>
      </c>
      <c r="P62" s="34"/>
      <c r="Q62" s="1">
        <v>350</v>
      </c>
      <c r="R62" s="1">
        <v>230</v>
      </c>
      <c r="S62" s="2"/>
      <c r="V62" s="11"/>
    </row>
    <row r="63" spans="1:22" s="1" customFormat="1" x14ac:dyDescent="0.25">
      <c r="A63" s="2" t="s">
        <v>155</v>
      </c>
      <c r="B63" s="35" t="s">
        <v>65</v>
      </c>
      <c r="C63" s="34" t="s">
        <v>85</v>
      </c>
      <c r="D63" s="23" t="s">
        <v>90</v>
      </c>
      <c r="E63" s="23" t="s">
        <v>79</v>
      </c>
      <c r="F63" s="34" t="s">
        <v>83</v>
      </c>
      <c r="G63" s="34"/>
      <c r="H63" s="2">
        <v>350</v>
      </c>
      <c r="I63" s="2">
        <v>230</v>
      </c>
      <c r="J63" s="34"/>
      <c r="K63" s="2">
        <v>350</v>
      </c>
      <c r="L63" s="2">
        <v>230</v>
      </c>
      <c r="M63" s="34"/>
      <c r="N63" s="7">
        <v>350</v>
      </c>
      <c r="O63" s="7">
        <v>230</v>
      </c>
      <c r="P63" s="34"/>
      <c r="Q63" s="1">
        <v>350</v>
      </c>
      <c r="R63" s="1">
        <v>230</v>
      </c>
      <c r="S63" s="2"/>
      <c r="V63" s="11"/>
    </row>
    <row r="64" spans="1:22" s="1" customFormat="1" x14ac:dyDescent="0.25">
      <c r="A64" s="2" t="s">
        <v>156</v>
      </c>
      <c r="B64" s="35" t="s">
        <v>66</v>
      </c>
      <c r="C64" s="34" t="s">
        <v>157</v>
      </c>
      <c r="D64" s="23" t="s">
        <v>88</v>
      </c>
      <c r="E64" s="23" t="s">
        <v>79</v>
      </c>
      <c r="F64" s="34" t="s">
        <v>2</v>
      </c>
      <c r="G64" s="34"/>
      <c r="H64" s="2">
        <v>350</v>
      </c>
      <c r="I64" s="2">
        <v>230</v>
      </c>
      <c r="J64" s="34"/>
      <c r="K64" s="2">
        <v>350</v>
      </c>
      <c r="L64" s="2">
        <v>230</v>
      </c>
      <c r="M64" s="34"/>
      <c r="N64" s="7">
        <v>350</v>
      </c>
      <c r="O64" s="7">
        <v>230</v>
      </c>
      <c r="P64" s="34"/>
      <c r="Q64" s="1">
        <v>350</v>
      </c>
      <c r="R64" s="1">
        <v>230</v>
      </c>
      <c r="S64" s="2"/>
      <c r="V64" s="11"/>
    </row>
    <row r="65" spans="1:22" s="1" customFormat="1" x14ac:dyDescent="0.25">
      <c r="A65" s="2" t="s">
        <v>158</v>
      </c>
      <c r="B65" s="35" t="s">
        <v>67</v>
      </c>
      <c r="C65" s="49" t="s">
        <v>169</v>
      </c>
      <c r="D65" s="49"/>
      <c r="E65" s="49"/>
      <c r="F65" s="49"/>
      <c r="G65" s="34"/>
      <c r="H65" s="2">
        <v>350</v>
      </c>
      <c r="I65" s="2">
        <v>230</v>
      </c>
      <c r="J65" s="34"/>
      <c r="K65" s="2">
        <v>350</v>
      </c>
      <c r="L65" s="2">
        <v>230</v>
      </c>
      <c r="M65" s="34"/>
      <c r="N65" s="1">
        <v>350</v>
      </c>
      <c r="O65" s="1">
        <v>230</v>
      </c>
      <c r="P65" s="34"/>
      <c r="Q65" s="1">
        <v>350</v>
      </c>
      <c r="R65" s="1">
        <v>230</v>
      </c>
      <c r="S65" s="2"/>
      <c r="V65" s="11"/>
    </row>
    <row r="66" spans="1:22" s="1" customFormat="1" x14ac:dyDescent="0.25">
      <c r="A66" s="2" t="s">
        <v>159</v>
      </c>
      <c r="B66" s="35" t="s">
        <v>68</v>
      </c>
      <c r="C66" s="49" t="s">
        <v>169</v>
      </c>
      <c r="D66" s="49"/>
      <c r="E66" s="49"/>
      <c r="F66" s="49"/>
      <c r="G66" s="34"/>
      <c r="H66" s="2">
        <v>350</v>
      </c>
      <c r="I66" s="2">
        <v>230</v>
      </c>
      <c r="J66" s="34"/>
      <c r="K66" s="2">
        <v>350</v>
      </c>
      <c r="L66" s="2">
        <v>230</v>
      </c>
      <c r="M66" s="34"/>
      <c r="N66" s="1">
        <v>350</v>
      </c>
      <c r="O66" s="1">
        <v>230</v>
      </c>
      <c r="P66" s="34"/>
      <c r="Q66" s="1">
        <v>350</v>
      </c>
      <c r="R66" s="1">
        <v>230</v>
      </c>
      <c r="S66" s="2"/>
      <c r="V66" s="11"/>
    </row>
    <row r="67" spans="1:22" s="1" customFormat="1" x14ac:dyDescent="0.25">
      <c r="A67" s="2" t="s">
        <v>160</v>
      </c>
      <c r="B67" s="35" t="s">
        <v>69</v>
      </c>
      <c r="C67" s="34" t="s">
        <v>85</v>
      </c>
      <c r="D67" s="23" t="s">
        <v>87</v>
      </c>
      <c r="E67" s="23" t="s">
        <v>79</v>
      </c>
      <c r="F67" s="34" t="s">
        <v>97</v>
      </c>
      <c r="G67" s="34"/>
      <c r="H67" s="2">
        <v>1530</v>
      </c>
      <c r="I67" s="2">
        <v>230</v>
      </c>
      <c r="J67" s="34"/>
      <c r="K67" s="2">
        <v>370</v>
      </c>
      <c r="L67" s="2">
        <v>230</v>
      </c>
      <c r="M67" s="34"/>
      <c r="N67" s="7">
        <v>1060</v>
      </c>
      <c r="O67" s="7">
        <v>230</v>
      </c>
      <c r="P67" s="34"/>
      <c r="Q67" s="1">
        <v>1780</v>
      </c>
      <c r="R67" s="1">
        <v>780</v>
      </c>
      <c r="S67" s="2"/>
      <c r="V67" s="11"/>
    </row>
    <row r="68" spans="1:22" s="1" customFormat="1" x14ac:dyDescent="0.25">
      <c r="A68" s="2" t="s">
        <v>160</v>
      </c>
      <c r="B68" s="35" t="s">
        <v>70</v>
      </c>
      <c r="C68" s="34" t="s">
        <v>85</v>
      </c>
      <c r="D68" s="23" t="s">
        <v>88</v>
      </c>
      <c r="E68" s="23" t="s">
        <v>79</v>
      </c>
      <c r="F68" s="34" t="s">
        <v>97</v>
      </c>
      <c r="G68" s="34"/>
      <c r="H68" s="2">
        <v>1310</v>
      </c>
      <c r="I68" s="2">
        <v>230</v>
      </c>
      <c r="J68" s="34"/>
      <c r="K68" s="2">
        <v>350</v>
      </c>
      <c r="L68" s="2">
        <v>230</v>
      </c>
      <c r="M68" s="34"/>
      <c r="N68" s="7">
        <v>580</v>
      </c>
      <c r="O68" s="7">
        <v>230</v>
      </c>
      <c r="P68" s="34"/>
      <c r="Q68" s="1">
        <v>1270</v>
      </c>
      <c r="R68" s="1">
        <v>270</v>
      </c>
      <c r="S68" s="2"/>
      <c r="V68" s="11"/>
    </row>
    <row r="69" spans="1:22" s="1" customFormat="1" ht="15.75" customHeight="1" x14ac:dyDescent="0.25">
      <c r="A69" s="2" t="s">
        <v>161</v>
      </c>
      <c r="B69" s="35" t="s">
        <v>2</v>
      </c>
      <c r="C69" s="49" t="s">
        <v>169</v>
      </c>
      <c r="D69" s="49"/>
      <c r="E69" s="49"/>
      <c r="F69" s="49"/>
      <c r="G69" s="34"/>
      <c r="H69" s="2">
        <v>350</v>
      </c>
      <c r="I69" s="2">
        <v>230</v>
      </c>
      <c r="J69" s="34"/>
      <c r="K69" s="2">
        <v>350</v>
      </c>
      <c r="L69" s="2">
        <v>230</v>
      </c>
      <c r="M69" s="34"/>
      <c r="N69" s="1">
        <v>350</v>
      </c>
      <c r="O69" s="1">
        <v>230</v>
      </c>
      <c r="P69" s="34"/>
      <c r="Q69" s="1">
        <v>350</v>
      </c>
      <c r="R69" s="1">
        <v>230</v>
      </c>
      <c r="S69" s="2"/>
      <c r="V69" s="11"/>
    </row>
    <row r="70" spans="1:22" s="1" customFormat="1" x14ac:dyDescent="0.25">
      <c r="A70" s="2" t="s">
        <v>162</v>
      </c>
      <c r="B70" s="35" t="s">
        <v>71</v>
      </c>
      <c r="C70" s="34" t="s">
        <v>85</v>
      </c>
      <c r="D70" s="23" t="s">
        <v>87</v>
      </c>
      <c r="E70" s="23" t="s">
        <v>79</v>
      </c>
      <c r="F70" s="34" t="s">
        <v>104</v>
      </c>
      <c r="G70" s="34"/>
      <c r="H70" s="2">
        <v>530</v>
      </c>
      <c r="I70" s="2">
        <v>230</v>
      </c>
      <c r="J70" s="34"/>
      <c r="K70" s="2">
        <v>350</v>
      </c>
      <c r="L70" s="2">
        <v>230</v>
      </c>
      <c r="M70" s="34"/>
      <c r="N70" s="7">
        <v>350</v>
      </c>
      <c r="O70" s="7">
        <v>230</v>
      </c>
      <c r="P70" s="34"/>
      <c r="Q70" s="1">
        <v>790</v>
      </c>
      <c r="R70" s="1">
        <v>230</v>
      </c>
      <c r="S70" s="2"/>
      <c r="T70" s="1" t="s">
        <v>179</v>
      </c>
      <c r="V70" s="11"/>
    </row>
    <row r="71" spans="1:22" s="1" customFormat="1" x14ac:dyDescent="0.25">
      <c r="A71" s="2" t="s">
        <v>163</v>
      </c>
      <c r="B71" s="35" t="s">
        <v>72</v>
      </c>
      <c r="C71" s="34" t="s">
        <v>102</v>
      </c>
      <c r="D71" s="23" t="s">
        <v>101</v>
      </c>
      <c r="E71" s="23" t="s">
        <v>79</v>
      </c>
      <c r="F71" s="34" t="s">
        <v>104</v>
      </c>
      <c r="G71" s="34"/>
      <c r="H71" s="2">
        <v>2470</v>
      </c>
      <c r="I71" s="2">
        <v>1030</v>
      </c>
      <c r="J71" s="34"/>
      <c r="K71" s="2">
        <v>1080</v>
      </c>
      <c r="L71" s="2">
        <v>230</v>
      </c>
      <c r="M71" s="34"/>
      <c r="N71" s="7">
        <v>2170</v>
      </c>
      <c r="O71" s="7">
        <v>780</v>
      </c>
      <c r="P71" s="34"/>
      <c r="Q71" s="1">
        <v>3080</v>
      </c>
      <c r="R71" s="1">
        <v>2330</v>
      </c>
      <c r="S71" s="2"/>
      <c r="V71" s="11"/>
    </row>
    <row r="72" spans="1:22" x14ac:dyDescent="0.25">
      <c r="A72" s="2" t="s">
        <v>164</v>
      </c>
      <c r="B72" s="35" t="s">
        <v>76</v>
      </c>
      <c r="C72" s="12" t="s">
        <v>157</v>
      </c>
      <c r="D72" s="22" t="s">
        <v>157</v>
      </c>
      <c r="E72" s="22" t="s">
        <v>157</v>
      </c>
      <c r="F72" s="12" t="s">
        <v>157</v>
      </c>
      <c r="H72" s="26">
        <v>230</v>
      </c>
      <c r="I72" s="26">
        <v>230</v>
      </c>
      <c r="J72" s="27"/>
      <c r="K72" s="26">
        <v>230</v>
      </c>
      <c r="L72" s="26">
        <v>230</v>
      </c>
      <c r="M72" s="27"/>
      <c r="N72" s="28">
        <v>230</v>
      </c>
      <c r="O72" s="28">
        <v>230</v>
      </c>
      <c r="P72" s="27"/>
      <c r="Q72" s="29" t="s">
        <v>157</v>
      </c>
      <c r="R72" s="29" t="s">
        <v>157</v>
      </c>
    </row>
    <row r="73" spans="1:22" x14ac:dyDescent="0.25">
      <c r="A73" s="2" t="s">
        <v>165</v>
      </c>
      <c r="B73" s="35" t="s">
        <v>41</v>
      </c>
      <c r="C73" s="12" t="s">
        <v>157</v>
      </c>
      <c r="D73" s="22" t="s">
        <v>157</v>
      </c>
      <c r="E73" s="22" t="s">
        <v>157</v>
      </c>
      <c r="F73" s="12" t="s">
        <v>157</v>
      </c>
      <c r="H73" s="2">
        <v>0</v>
      </c>
      <c r="I73" s="2">
        <v>0</v>
      </c>
      <c r="K73" s="2">
        <v>0</v>
      </c>
      <c r="L73" s="2">
        <v>0</v>
      </c>
      <c r="N73" s="2">
        <v>0</v>
      </c>
      <c r="O73" s="2">
        <v>0</v>
      </c>
      <c r="Q73" s="1">
        <v>0</v>
      </c>
      <c r="R73" s="2">
        <v>0</v>
      </c>
    </row>
    <row r="74" spans="1:22" x14ac:dyDescent="0.25">
      <c r="A74" s="2" t="s">
        <v>166</v>
      </c>
      <c r="B74" s="35" t="s">
        <v>48</v>
      </c>
      <c r="C74" s="12" t="s">
        <v>157</v>
      </c>
      <c r="D74" s="22" t="s">
        <v>157</v>
      </c>
      <c r="E74" s="22" t="s">
        <v>157</v>
      </c>
      <c r="F74" s="12" t="s">
        <v>157</v>
      </c>
      <c r="H74" s="2">
        <v>0</v>
      </c>
      <c r="I74" s="2">
        <v>0</v>
      </c>
      <c r="K74" s="2">
        <v>0</v>
      </c>
      <c r="L74" s="2">
        <v>0</v>
      </c>
      <c r="N74" s="2">
        <v>0</v>
      </c>
      <c r="O74" s="2">
        <v>0</v>
      </c>
      <c r="Q74" s="1">
        <v>0</v>
      </c>
      <c r="R74" s="2">
        <v>0</v>
      </c>
    </row>
    <row r="75" spans="1:22" x14ac:dyDescent="0.25">
      <c r="A75" s="2" t="s">
        <v>167</v>
      </c>
      <c r="B75" s="35" t="s">
        <v>60</v>
      </c>
      <c r="C75" s="12" t="s">
        <v>157</v>
      </c>
      <c r="D75" s="22" t="s">
        <v>157</v>
      </c>
      <c r="E75" s="22" t="s">
        <v>157</v>
      </c>
      <c r="F75" s="12" t="s">
        <v>157</v>
      </c>
      <c r="H75" s="2">
        <v>0</v>
      </c>
      <c r="I75" s="2">
        <v>0</v>
      </c>
      <c r="K75" s="2">
        <v>0</v>
      </c>
      <c r="L75" s="2">
        <v>0</v>
      </c>
      <c r="N75" s="2">
        <v>0</v>
      </c>
      <c r="O75" s="2">
        <v>0</v>
      </c>
      <c r="Q75" s="1">
        <v>0</v>
      </c>
      <c r="R75" s="2">
        <v>0</v>
      </c>
    </row>
    <row r="76" spans="1:22" x14ac:dyDescent="0.25">
      <c r="A76" s="1"/>
      <c r="B76" s="11"/>
    </row>
    <row r="77" spans="1:22" x14ac:dyDescent="0.25">
      <c r="A77" s="1"/>
      <c r="B77" s="11"/>
    </row>
    <row r="78" spans="1:22" x14ac:dyDescent="0.25">
      <c r="A78" s="1"/>
      <c r="B78" s="11"/>
    </row>
    <row r="79" spans="1:22" x14ac:dyDescent="0.25">
      <c r="A79" s="1"/>
      <c r="B79" s="11"/>
    </row>
    <row r="80" spans="1:22" x14ac:dyDescent="0.25">
      <c r="A80" s="1"/>
      <c r="B80" s="11"/>
    </row>
  </sheetData>
  <mergeCells count="10">
    <mergeCell ref="C66:F66"/>
    <mergeCell ref="C69:F69"/>
    <mergeCell ref="N1:O1"/>
    <mergeCell ref="K1:L1"/>
    <mergeCell ref="H1:I1"/>
    <mergeCell ref="Q1:R1"/>
    <mergeCell ref="C52:F52"/>
    <mergeCell ref="C53:F53"/>
    <mergeCell ref="C59:F59"/>
    <mergeCell ref="C65:F6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2D5D4-A0A1-4886-B3F9-FBF30538EC21}">
  <dimension ref="A1:H7"/>
  <sheetViews>
    <sheetView workbookViewId="0">
      <selection activeCell="M20" sqref="M20"/>
    </sheetView>
  </sheetViews>
  <sheetFormatPr defaultRowHeight="15" x14ac:dyDescent="0.25"/>
  <cols>
    <col min="1" max="1" width="6.28515625" bestFit="1" customWidth="1"/>
    <col min="2" max="2" width="19.42578125" style="3" bestFit="1" customWidth="1"/>
    <col min="3" max="3" width="3" style="3" customWidth="1"/>
    <col min="4" max="4" width="3.140625" customWidth="1"/>
    <col min="5" max="5" width="10.85546875" style="3" customWidth="1"/>
    <col min="6" max="6" width="3.85546875" style="3" customWidth="1"/>
    <col min="7" max="7" width="4.5703125" bestFit="1" customWidth="1"/>
    <col min="8" max="8" width="16.7109375" customWidth="1"/>
  </cols>
  <sheetData>
    <row r="1" spans="1:8" x14ac:dyDescent="0.25">
      <c r="A1" s="51" t="s">
        <v>84</v>
      </c>
      <c r="B1" s="51"/>
      <c r="C1" s="24"/>
      <c r="D1" s="53" t="s">
        <v>99</v>
      </c>
      <c r="E1" s="53"/>
      <c r="F1" s="10"/>
      <c r="G1" s="52" t="s">
        <v>82</v>
      </c>
      <c r="H1" s="52"/>
    </row>
    <row r="2" spans="1:8" x14ac:dyDescent="0.25">
      <c r="A2" t="s">
        <v>85</v>
      </c>
      <c r="B2" s="3" t="s">
        <v>96</v>
      </c>
      <c r="D2" t="s">
        <v>79</v>
      </c>
      <c r="E2" s="3" t="s">
        <v>93</v>
      </c>
      <c r="G2" t="s">
        <v>83</v>
      </c>
      <c r="H2" t="s">
        <v>92</v>
      </c>
    </row>
    <row r="3" spans="1:8" x14ac:dyDescent="0.25">
      <c r="A3" t="s">
        <v>102</v>
      </c>
      <c r="B3" s="3" t="s">
        <v>168</v>
      </c>
      <c r="D3" t="s">
        <v>91</v>
      </c>
      <c r="G3" t="s">
        <v>94</v>
      </c>
      <c r="H3" t="s">
        <v>95</v>
      </c>
    </row>
    <row r="4" spans="1:8" x14ac:dyDescent="0.25">
      <c r="A4" t="s">
        <v>106</v>
      </c>
      <c r="B4" s="3" t="s">
        <v>107</v>
      </c>
      <c r="D4" t="s">
        <v>79</v>
      </c>
      <c r="E4" s="3" t="s">
        <v>103</v>
      </c>
      <c r="G4" t="s">
        <v>97</v>
      </c>
      <c r="H4" t="s">
        <v>98</v>
      </c>
    </row>
    <row r="5" spans="1:8" x14ac:dyDescent="0.25">
      <c r="A5" t="s">
        <v>109</v>
      </c>
      <c r="B5" s="3" t="s">
        <v>110</v>
      </c>
      <c r="G5" t="s">
        <v>104</v>
      </c>
      <c r="H5" t="s">
        <v>105</v>
      </c>
    </row>
    <row r="6" spans="1:8" x14ac:dyDescent="0.25">
      <c r="A6" t="s">
        <v>133</v>
      </c>
      <c r="B6" s="3" t="s">
        <v>134</v>
      </c>
    </row>
    <row r="7" spans="1:8" x14ac:dyDescent="0.25">
      <c r="A7" t="s">
        <v>144</v>
      </c>
      <c r="B7" s="3" t="s">
        <v>145</v>
      </c>
    </row>
  </sheetData>
  <mergeCells count="3">
    <mergeCell ref="A1:B1"/>
    <mergeCell ref="G1:H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% Increase</vt:lpstr>
      <vt:lpstr>Query Results</vt:lpstr>
      <vt:lpstr>Abbreviations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iasWorld</dc:creator>
  <cp:lastModifiedBy>David J. Thomas</cp:lastModifiedBy>
  <cp:lastPrinted>2017-08-30T20:01:21Z</cp:lastPrinted>
  <dcterms:created xsi:type="dcterms:W3CDTF">2016-06-14T18:11:20Z</dcterms:created>
  <dcterms:modified xsi:type="dcterms:W3CDTF">2023-07-18T15:59:58Z</dcterms:modified>
</cp:coreProperties>
</file>